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da.fac.gatech.edu\UserProfile$\jdisotell\My Documents\GT DATA BASE COMMITTEE\Bid Forms\"/>
    </mc:Choice>
  </mc:AlternateContent>
  <bookViews>
    <workbookView xWindow="0" yWindow="0" windowWidth="28770" windowHeight="11640"/>
  </bookViews>
  <sheets>
    <sheet name="Sheet1" sheetId="1" r:id="rId1"/>
    <sheet name="Sheet2" sheetId="2" r:id="rId2"/>
  </sheets>
  <definedNames>
    <definedName name="_xlnm._FilterDatabase" localSheetId="0" hidden="1">Sheet1!$A$14:$H$216</definedName>
    <definedName name="_xlnm.Print_Area" localSheetId="0">Sheet1!$A$1:$H$229</definedName>
    <definedName name="Projecttype">Sheet2!$A$1:$A$1</definedName>
  </definedNames>
  <calcPr calcId="162913"/>
</workbook>
</file>

<file path=xl/calcChain.xml><?xml version="1.0" encoding="utf-8"?>
<calcChain xmlns="http://schemas.openxmlformats.org/spreadsheetml/2006/main">
  <c r="F111" i="1" l="1"/>
  <c r="F17" i="1"/>
  <c r="G210" i="1" l="1"/>
  <c r="G209" i="1"/>
  <c r="G208" i="1"/>
  <c r="G206" i="1"/>
  <c r="G205" i="1"/>
  <c r="G204" i="1"/>
  <c r="G201" i="1"/>
  <c r="G200" i="1"/>
  <c r="G199" i="1"/>
  <c r="G198" i="1"/>
  <c r="G197" i="1"/>
  <c r="G196" i="1"/>
  <c r="G195" i="1"/>
  <c r="G193" i="1"/>
  <c r="G192" i="1"/>
  <c r="G190" i="1"/>
  <c r="G189" i="1"/>
  <c r="G188" i="1"/>
  <c r="G187" i="1"/>
  <c r="G186" i="1"/>
  <c r="G185" i="1"/>
  <c r="G183" i="1"/>
  <c r="G182" i="1"/>
  <c r="G181" i="1"/>
  <c r="G179" i="1"/>
  <c r="G178" i="1"/>
  <c r="G177" i="1"/>
  <c r="G176" i="1"/>
  <c r="G175" i="1"/>
  <c r="G173" i="1"/>
  <c r="G172" i="1"/>
  <c r="G171" i="1"/>
  <c r="G169" i="1"/>
  <c r="G167" i="1"/>
  <c r="G166" i="1"/>
  <c r="G165" i="1"/>
  <c r="G164" i="1"/>
  <c r="G163" i="1"/>
  <c r="G162" i="1"/>
  <c r="G161" i="1"/>
  <c r="G159" i="1"/>
  <c r="G158" i="1"/>
  <c r="G157" i="1"/>
  <c r="G156" i="1"/>
  <c r="G155" i="1"/>
  <c r="G154" i="1"/>
  <c r="G153" i="1"/>
  <c r="G152" i="1"/>
  <c r="G151" i="1"/>
  <c r="G149" i="1"/>
  <c r="G148" i="1"/>
  <c r="G147" i="1"/>
  <c r="G145" i="1"/>
  <c r="G144" i="1"/>
  <c r="G143" i="1"/>
  <c r="G141" i="1"/>
  <c r="G140" i="1"/>
  <c r="G139" i="1"/>
  <c r="G138" i="1"/>
  <c r="G137" i="1"/>
  <c r="G135" i="1"/>
  <c r="G134" i="1"/>
  <c r="G133" i="1"/>
  <c r="G132" i="1"/>
  <c r="G131" i="1"/>
  <c r="G130" i="1"/>
  <c r="G128" i="1"/>
  <c r="G127" i="1"/>
  <c r="G126" i="1"/>
  <c r="G125" i="1"/>
  <c r="G124" i="1"/>
  <c r="G123" i="1"/>
  <c r="G121" i="1"/>
  <c r="G120" i="1"/>
  <c r="G119" i="1"/>
  <c r="G118" i="1"/>
  <c r="G117" i="1"/>
  <c r="G116" i="1"/>
  <c r="G115" i="1"/>
  <c r="G114" i="1"/>
  <c r="G113" i="1"/>
  <c r="G110" i="1"/>
  <c r="G109" i="1"/>
  <c r="G108" i="1"/>
  <c r="G106" i="1"/>
  <c r="G105" i="1"/>
  <c r="G104" i="1"/>
  <c r="G103" i="1"/>
  <c r="G101" i="1"/>
  <c r="G100" i="1"/>
  <c r="G99" i="1"/>
  <c r="G98" i="1"/>
  <c r="G97" i="1"/>
  <c r="G96" i="1"/>
  <c r="G95" i="1"/>
  <c r="G94" i="1"/>
  <c r="G93" i="1"/>
  <c r="G92" i="1"/>
  <c r="G90" i="1"/>
  <c r="G89" i="1"/>
  <c r="G88" i="1"/>
  <c r="G87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F42" i="1" l="1"/>
  <c r="F28" i="1"/>
  <c r="F212" i="1" l="1"/>
  <c r="F211" i="1" s="1"/>
  <c r="F203" i="1"/>
  <c r="F202" i="1" s="1"/>
  <c r="F207" i="1"/>
  <c r="F112" i="1"/>
  <c r="F122" i="1"/>
  <c r="F129" i="1"/>
  <c r="F136" i="1"/>
  <c r="F142" i="1"/>
  <c r="F146" i="1"/>
  <c r="F150" i="1"/>
  <c r="F160" i="1"/>
  <c r="F168" i="1"/>
  <c r="F170" i="1"/>
  <c r="F174" i="1"/>
  <c r="F180" i="1"/>
  <c r="F184" i="1"/>
  <c r="F191" i="1"/>
  <c r="F194" i="1"/>
  <c r="F18" i="1"/>
  <c r="F86" i="1"/>
  <c r="F91" i="1"/>
  <c r="F102" i="1"/>
  <c r="F107" i="1"/>
  <c r="F16" i="1" l="1"/>
  <c r="F218" i="1"/>
  <c r="F15" i="1"/>
  <c r="F229" i="1" l="1"/>
</calcChain>
</file>

<file path=xl/sharedStrings.xml><?xml version="1.0" encoding="utf-8"?>
<sst xmlns="http://schemas.openxmlformats.org/spreadsheetml/2006/main" count="691" uniqueCount="475">
  <si>
    <t>XX</t>
  </si>
  <si>
    <t>SF</t>
  </si>
  <si>
    <t>F20 BUILDING DEMOLITION</t>
  </si>
  <si>
    <t>SF of demo area</t>
  </si>
  <si>
    <t>EA</t>
  </si>
  <si>
    <t>Per Fixture</t>
  </si>
  <si>
    <t>D504001</t>
  </si>
  <si>
    <t>D504002</t>
  </si>
  <si>
    <t>EMERGENCY EYE WASH</t>
  </si>
  <si>
    <t>D201008</t>
  </si>
  <si>
    <t>D201007</t>
  </si>
  <si>
    <t>D201006</t>
  </si>
  <si>
    <t>SHOWERS</t>
  </si>
  <si>
    <t>TUBS</t>
  </si>
  <si>
    <t xml:space="preserve">Cost </t>
  </si>
  <si>
    <t>Quantity</t>
  </si>
  <si>
    <t>Quantity Definition</t>
  </si>
  <si>
    <t>Definition</t>
  </si>
  <si>
    <t>UOM</t>
  </si>
  <si>
    <t>KVA</t>
  </si>
  <si>
    <t>Notes / Comments</t>
  </si>
  <si>
    <t>%</t>
  </si>
  <si>
    <t>C1010 PARTITIONS</t>
  </si>
  <si>
    <t>C1020 INTERIOR DOORS</t>
  </si>
  <si>
    <t>C1030 SPECIALTIES</t>
  </si>
  <si>
    <t>C3010 WALL FINISHES</t>
  </si>
  <si>
    <t>C3020 FLOOR FINISHES</t>
  </si>
  <si>
    <t>C3030 CEILING FINISHES</t>
  </si>
  <si>
    <t>C3040 INTERIOR COATINGS AND SPECIAL FINISHES</t>
  </si>
  <si>
    <t>D2010 PLUMBING FIXTURES</t>
  </si>
  <si>
    <t>D2020 DOMESTIC WATER DISTRIBUTION</t>
  </si>
  <si>
    <t>D2030 SANITARY WASTE</t>
  </si>
  <si>
    <t>D2090 OTHER PLUMBING SYSTEMS</t>
  </si>
  <si>
    <t>D3020 HEAT GENERATING SYSTEMS</t>
  </si>
  <si>
    <t>D3030 COOLING GENERATING SYSTEMS</t>
  </si>
  <si>
    <t>D3040 DISTRIBUTION SYSTEMS</t>
  </si>
  <si>
    <t>D3050 TERMINAL &amp; PACKAGE UNITS</t>
  </si>
  <si>
    <t>D3060 CONTROLS &amp; INSTRUMENTATION</t>
  </si>
  <si>
    <t>D3070 SYSTEMS TESTING &amp; BALANCING</t>
  </si>
  <si>
    <t>D3090 OTHER HVAC SYSTEMS AND EQUIPMENT</t>
  </si>
  <si>
    <t>D4040 SPRINKLERS</t>
  </si>
  <si>
    <t>D4090 OTHER FIRE PROTECTION SYSTEMS</t>
  </si>
  <si>
    <t>D5010 ELECTRICAL SERVICE &amp; DISTRIBUTION</t>
  </si>
  <si>
    <t>D5020 LIGHTING &amp; BRANCH WIRING</t>
  </si>
  <si>
    <t>D5030 COMMUNICATIONS &amp; SECURITY</t>
  </si>
  <si>
    <t>D5040 FIRE ALARM AND DETECTION SYSTEMS</t>
  </si>
  <si>
    <t>D5090 OTHER ELECTRICAL SERVICES</t>
  </si>
  <si>
    <t>E1020 INSTITUTIONAL EQUIPMENT</t>
  </si>
  <si>
    <t>E2010 FIXED FURNISHINGS</t>
  </si>
  <si>
    <t>E1090 OTHER EQUIPMENT</t>
  </si>
  <si>
    <t>F2010 NON HAZARDOUS DEMOLITION</t>
  </si>
  <si>
    <t>F2020 HAZARDOUS COMPONENTS DEMOLITION AND ABATEMENT</t>
  </si>
  <si>
    <t>F2030 SELECTIVE DEMOLITION</t>
  </si>
  <si>
    <t>F2040 TOTAL DEMOLITION</t>
  </si>
  <si>
    <t xml:space="preserve">Project type </t>
  </si>
  <si>
    <t>Area (GSF)</t>
  </si>
  <si>
    <t>ABC</t>
  </si>
  <si>
    <t>Date of submission</t>
  </si>
  <si>
    <t>Project Title</t>
  </si>
  <si>
    <t>A  SUBSTRUCTURE</t>
  </si>
  <si>
    <t>LF</t>
  </si>
  <si>
    <t>B  SHELL</t>
  </si>
  <si>
    <t>Gross floor area</t>
  </si>
  <si>
    <t>Area of insulation</t>
  </si>
  <si>
    <t>Length of sealants</t>
  </si>
  <si>
    <t>Area of windows</t>
  </si>
  <si>
    <t>Number of doors</t>
  </si>
  <si>
    <t>C  INTERIORS</t>
  </si>
  <si>
    <t>Area of partitions</t>
  </si>
  <si>
    <t>C101001</t>
  </si>
  <si>
    <t>FIXED PARTITIONS</t>
  </si>
  <si>
    <t>Area of fixed partition walls</t>
  </si>
  <si>
    <t>C101002</t>
  </si>
  <si>
    <t>DEMOUNTABLE PARTITIONS</t>
  </si>
  <si>
    <t>C101003</t>
  </si>
  <si>
    <t>RETRACTABLE PARTITIONS</t>
  </si>
  <si>
    <t>C101004</t>
  </si>
  <si>
    <t>INTERIOR GUARDRAILS &amp; SCREENS</t>
  </si>
  <si>
    <t>C101005</t>
  </si>
  <si>
    <t>INTERIOR WINDOWS</t>
  </si>
  <si>
    <t>C101006</t>
  </si>
  <si>
    <t>GLAZED PARTITIONS &amp; STOREFRONTS</t>
  </si>
  <si>
    <t>Area of partitions and storefronts</t>
  </si>
  <si>
    <t>C101007</t>
  </si>
  <si>
    <t>INTERIOR GLAZING</t>
  </si>
  <si>
    <t>Area of interior glazing</t>
  </si>
  <si>
    <t>C101008</t>
  </si>
  <si>
    <t>INTERIOR JOINT SEALANT</t>
  </si>
  <si>
    <t>C101090</t>
  </si>
  <si>
    <t>OTHER PARTITIONS</t>
  </si>
  <si>
    <t>Number of leaves</t>
  </si>
  <si>
    <t>LEF</t>
  </si>
  <si>
    <t>C102001</t>
  </si>
  <si>
    <t>STANDARD INTERIOR DOORS</t>
  </si>
  <si>
    <t>C102002</t>
  </si>
  <si>
    <t>GLAZED INTERIOR DOORS</t>
  </si>
  <si>
    <t>C102003</t>
  </si>
  <si>
    <t>FIRE DOORS</t>
  </si>
  <si>
    <t>C102004</t>
  </si>
  <si>
    <t>SLIDING &amp; FOLDING DOORS</t>
  </si>
  <si>
    <t>Area of sliding or folding door</t>
  </si>
  <si>
    <t>C102007</t>
  </si>
  <si>
    <t>INTERIOR DOOR HARDWARE</t>
  </si>
  <si>
    <t>C102090</t>
  </si>
  <si>
    <t>OTHER INTERIOR SPECIALTY DOORS</t>
  </si>
  <si>
    <t>C102091</t>
  </si>
  <si>
    <t>OTHER INTERIOR PERSONNEL DOORS</t>
  </si>
  <si>
    <t>C103003</t>
  </si>
  <si>
    <t>MARKER BOARDS &amp; TACK BOARDS</t>
  </si>
  <si>
    <t>Each Board</t>
  </si>
  <si>
    <t>C103004</t>
  </si>
  <si>
    <t>IDENTIFYING DEVICES</t>
  </si>
  <si>
    <t>Number of identifying devices</t>
  </si>
  <si>
    <t>C103006</t>
  </si>
  <si>
    <t>SHELVING</t>
  </si>
  <si>
    <t>Length of shelving</t>
  </si>
  <si>
    <t>C103007</t>
  </si>
  <si>
    <t>FIRE EXTINGUISHER CABINETS</t>
  </si>
  <si>
    <t>C103008</t>
  </si>
  <si>
    <t>COUNTERS</t>
  </si>
  <si>
    <t>Length of counters</t>
  </si>
  <si>
    <t>C103009</t>
  </si>
  <si>
    <t>CABINETS</t>
  </si>
  <si>
    <t>Length of cabinets</t>
  </si>
  <si>
    <t>C103010</t>
  </si>
  <si>
    <t>CASEWORK</t>
  </si>
  <si>
    <t>C103011</t>
  </si>
  <si>
    <t>CLOSETS</t>
  </si>
  <si>
    <t>Length of closets</t>
  </si>
  <si>
    <t>C103012</t>
  </si>
  <si>
    <t>FIRESTOPPING PENETRATIONS</t>
  </si>
  <si>
    <t>Each Penetration</t>
  </si>
  <si>
    <t>C103013</t>
  </si>
  <si>
    <t>SPRAYED FIRE-RESISTIVE MATERIALS</t>
  </si>
  <si>
    <t>Area of coverage</t>
  </si>
  <si>
    <t>C103015</t>
  </si>
  <si>
    <t>ORNAMENTAL METALWORK</t>
  </si>
  <si>
    <t>Number of metalwork items</t>
  </si>
  <si>
    <t>C103090</t>
  </si>
  <si>
    <t>OTHER INTERIOR SPECIALTIES</t>
  </si>
  <si>
    <t>Number of specialty items</t>
  </si>
  <si>
    <t>Area of finished walls</t>
  </si>
  <si>
    <t>C301003</t>
  </si>
  <si>
    <t>GYPSUM WALLBOARD FINISHES</t>
  </si>
  <si>
    <t>C301004</t>
  </si>
  <si>
    <t>TILE &amp; TERRAZZO WALL FINISHES</t>
  </si>
  <si>
    <t>C301005</t>
  </si>
  <si>
    <t>WALL COVERINGS</t>
  </si>
  <si>
    <t>Area of wall coverings</t>
  </si>
  <si>
    <t>C301090</t>
  </si>
  <si>
    <t>OTHER WALL FINISHES</t>
  </si>
  <si>
    <t>C302001</t>
  </si>
  <si>
    <t>TILE FLOOR FINISHES</t>
  </si>
  <si>
    <t>Area of tile floors</t>
  </si>
  <si>
    <t>C302003</t>
  </si>
  <si>
    <t>WOOD FLOORING</t>
  </si>
  <si>
    <t>Area of wood floors</t>
  </si>
  <si>
    <t>C302004</t>
  </si>
  <si>
    <t>RESILIENT FLOOR FINISHES</t>
  </si>
  <si>
    <t>Area of resilient floors</t>
  </si>
  <si>
    <t>C302005</t>
  </si>
  <si>
    <t>CARPETING</t>
  </si>
  <si>
    <t>Area of carpeting</t>
  </si>
  <si>
    <t>C302006</t>
  </si>
  <si>
    <t>MASONRY &amp; STONE FLOORING</t>
  </si>
  <si>
    <t>Area of masonry or stone flooring</t>
  </si>
  <si>
    <t>C302007</t>
  </si>
  <si>
    <t>WALL BASE FINISHES</t>
  </si>
  <si>
    <t>Length of wall base</t>
  </si>
  <si>
    <t>C302009</t>
  </si>
  <si>
    <t>FLOOR TOPPINGS AND TRAFFIC MEMBRANES</t>
  </si>
  <si>
    <t>C302010</t>
  </si>
  <si>
    <t>HARDENERS AND SEALERS</t>
  </si>
  <si>
    <t>C302011</t>
  </si>
  <si>
    <t>RAISED ACCESS FLOORING</t>
  </si>
  <si>
    <t>Area of special flooring</t>
  </si>
  <si>
    <t>C302090</t>
  </si>
  <si>
    <t>OTHER FLOORING &amp; FLOOR FINISHES</t>
  </si>
  <si>
    <t>C303001</t>
  </si>
  <si>
    <t>ACOUSTICAL CEILING TILES &amp; PANELS</t>
  </si>
  <si>
    <t>Area of acoustical ceilings</t>
  </si>
  <si>
    <t>C303002</t>
  </si>
  <si>
    <t>GYPSUM WALLBOARD CEILING FINISHES</t>
  </si>
  <si>
    <t>Area of gypsum ceilings</t>
  </si>
  <si>
    <t>C303005</t>
  </si>
  <si>
    <t>SUSPENSIONS SYSTEMS</t>
  </si>
  <si>
    <t>Area of suspension system</t>
  </si>
  <si>
    <t>C303090</t>
  </si>
  <si>
    <t>OTHER CEILING &amp; CEILING FINISHES</t>
  </si>
  <si>
    <t>C304001</t>
  </si>
  <si>
    <t>GENERAL REQUIREMENTS</t>
  </si>
  <si>
    <t>Area of coatings and finishes</t>
  </si>
  <si>
    <t>C304006</t>
  </si>
  <si>
    <t>Area of gypsum wallboard coatings</t>
  </si>
  <si>
    <t>C304007</t>
  </si>
  <si>
    <t>SPECIAL COATINGS ON WALLS</t>
  </si>
  <si>
    <t>Area of special wall coatings</t>
  </si>
  <si>
    <t>D  SERVICES</t>
  </si>
  <si>
    <t>Number of fixtures</t>
  </si>
  <si>
    <t>D201001</t>
  </si>
  <si>
    <t>WATERCLOSETS</t>
  </si>
  <si>
    <t>D201002</t>
  </si>
  <si>
    <t>URINALS</t>
  </si>
  <si>
    <t>D201003</t>
  </si>
  <si>
    <t>LAVATORIES</t>
  </si>
  <si>
    <t>D201004</t>
  </si>
  <si>
    <t>SINKS</t>
  </si>
  <si>
    <t>D201005</t>
  </si>
  <si>
    <t>DRINKING FOUNTAINS &amp; COOLERS</t>
  </si>
  <si>
    <t>D201090</t>
  </si>
  <si>
    <t>EMERGENCY FIXTURES</t>
  </si>
  <si>
    <t>D202001</t>
  </si>
  <si>
    <t>PIPES &amp; FITTINGS</t>
  </si>
  <si>
    <t>D202002</t>
  </si>
  <si>
    <t>VALVES &amp; HYDRANTS</t>
  </si>
  <si>
    <t>Number of valves and hydrants</t>
  </si>
  <si>
    <t>D202003</t>
  </si>
  <si>
    <t>DOMESTIC WATER EQUIPMENT</t>
  </si>
  <si>
    <t>D202004</t>
  </si>
  <si>
    <t>INSULATION &amp; IDENTIFICATION</t>
  </si>
  <si>
    <t>D202005</t>
  </si>
  <si>
    <t>SPECIALTIES</t>
  </si>
  <si>
    <t>Pieces of equipment</t>
  </si>
  <si>
    <t>D202090</t>
  </si>
  <si>
    <t>OTHER DOMESTIC WATER SUPPLY</t>
  </si>
  <si>
    <t>D203001</t>
  </si>
  <si>
    <t>WASTE PIPE &amp; FITTINGS</t>
  </si>
  <si>
    <t>D203002</t>
  </si>
  <si>
    <t>VENT PIPE &amp; FITTINGS</t>
  </si>
  <si>
    <t>D203003</t>
  </si>
  <si>
    <t>FLOOR DRAINS</t>
  </si>
  <si>
    <t>Number of floor drains</t>
  </si>
  <si>
    <t>D203004</t>
  </si>
  <si>
    <t>SANITARY AND VENT EQUIPMENT</t>
  </si>
  <si>
    <t>D203005</t>
  </si>
  <si>
    <t>D203090</t>
  </si>
  <si>
    <t>OTHER SANITARY WASTE</t>
  </si>
  <si>
    <t>D209001</t>
  </si>
  <si>
    <t>SPECIAL PIPING SYSTEMS</t>
  </si>
  <si>
    <t>Number of special fixtures, interceptors, etc.</t>
  </si>
  <si>
    <t>D209002</t>
  </si>
  <si>
    <t>ACID WASTE SYSTEMS</t>
  </si>
  <si>
    <t>D209003</t>
  </si>
  <si>
    <t>INTERCEPTORS</t>
  </si>
  <si>
    <t>Number of interceptors</t>
  </si>
  <si>
    <t>D209005</t>
  </si>
  <si>
    <t>COMPRESSED AIR SYSTEM (NON-BREATHING)</t>
  </si>
  <si>
    <t>Pounds per square inch</t>
  </si>
  <si>
    <t>PSI</t>
  </si>
  <si>
    <t>D209090</t>
  </si>
  <si>
    <t>OTHER SPECIAL PLUMBING SYSTEMS</t>
  </si>
  <si>
    <t>MBH</t>
  </si>
  <si>
    <t>Power</t>
  </si>
  <si>
    <t>D302004</t>
  </si>
  <si>
    <t>AUXILIARY EQUIPMENT</t>
  </si>
  <si>
    <t>D302005</t>
  </si>
  <si>
    <t>EQUIPMENT THERMAL INSULATION</t>
  </si>
  <si>
    <t>D302090</t>
  </si>
  <si>
    <t>OTHER HEAT GENERATING SYSTEMS</t>
  </si>
  <si>
    <t>TON</t>
  </si>
  <si>
    <t>D303001</t>
  </si>
  <si>
    <t>CHILLED WATER SYSTEMS</t>
  </si>
  <si>
    <t>D303002</t>
  </si>
  <si>
    <t>DIRECT EXPANSION SYSTEMS</t>
  </si>
  <si>
    <t>D303090</t>
  </si>
  <si>
    <t>OTHER COOLING GENERATING SYSTEMS</t>
  </si>
  <si>
    <t>D304001</t>
  </si>
  <si>
    <t>AIR DISTRIBUTION, HEATING &amp; COOLING</t>
  </si>
  <si>
    <t>Volume of air flow</t>
  </si>
  <si>
    <t>MCFM</t>
  </si>
  <si>
    <t>D304002</t>
  </si>
  <si>
    <t>STEAM DISTRIBUTION SYSTEMS</t>
  </si>
  <si>
    <t>D304003</t>
  </si>
  <si>
    <t>HOT WATER DISTRIBUTION SYSTEMS</t>
  </si>
  <si>
    <t>D304004</t>
  </si>
  <si>
    <t>CHANGE OVER DISTRIBUTION SYSTEMS</t>
  </si>
  <si>
    <t>D304005</t>
  </si>
  <si>
    <t>GLYCOL DISTRIBUTION SYSTEMS</t>
  </si>
  <si>
    <t>D304006</t>
  </si>
  <si>
    <t>CHILLED WATER DISTRIBUTION SYSTEMS</t>
  </si>
  <si>
    <t>D304007</t>
  </si>
  <si>
    <t>EXHAUST SYSTEMS</t>
  </si>
  <si>
    <t>MCF</t>
  </si>
  <si>
    <t>D304008</t>
  </si>
  <si>
    <t>AIR HANDLING UNITS</t>
  </si>
  <si>
    <t>D304090</t>
  </si>
  <si>
    <t>OTHER DISTRIBUTION SYSTEMS</t>
  </si>
  <si>
    <t>D305001</t>
  </si>
  <si>
    <t>UNIT VENTILATORS</t>
  </si>
  <si>
    <t>Number of units</t>
  </si>
  <si>
    <t>D305002</t>
  </si>
  <si>
    <t>UNIT HEATERS</t>
  </si>
  <si>
    <t>D305003</t>
  </si>
  <si>
    <t>FAN COIL UNITS</t>
  </si>
  <si>
    <t>D305005</t>
  </si>
  <si>
    <t>ELECTRIC HEATING</t>
  </si>
  <si>
    <t>D305006</t>
  </si>
  <si>
    <t>PACKAGE UNITS</t>
  </si>
  <si>
    <t>D305090</t>
  </si>
  <si>
    <t>OTHER TERMINAL &amp; PACKAGE UNITS</t>
  </si>
  <si>
    <t>Number of special mechanical systems</t>
  </si>
  <si>
    <t>Number of sprinkler heads</t>
  </si>
  <si>
    <t>D404001</t>
  </si>
  <si>
    <t>SPRINKLERS AND RELEASING DEVICES</t>
  </si>
  <si>
    <t>D404002</t>
  </si>
  <si>
    <t>SPRINKLER WATER SUPPLY EQUIPMENT AND PIPING</t>
  </si>
  <si>
    <t>Each system</t>
  </si>
  <si>
    <t>AMP</t>
  </si>
  <si>
    <t>D501003</t>
  </si>
  <si>
    <t>INTERIOR DISTRIBUTION TRANSFORMERS</t>
  </si>
  <si>
    <t>D501004</t>
  </si>
  <si>
    <t>PANELBOARDS</t>
  </si>
  <si>
    <t>D501005</t>
  </si>
  <si>
    <t>ENCLOSED CIRCUIT BREAKERS</t>
  </si>
  <si>
    <t>D501006</t>
  </si>
  <si>
    <t>MOTOR CONTROL CENTERS</t>
  </si>
  <si>
    <t>D501090</t>
  </si>
  <si>
    <t>OTHER SERVICE AND DISTRIBUTION</t>
  </si>
  <si>
    <t>Floor area</t>
  </si>
  <si>
    <t>D502001</t>
  </si>
  <si>
    <t>BRANCH WIRING</t>
  </si>
  <si>
    <t>D502002</t>
  </si>
  <si>
    <t>LIGHTING EQUIPMENT</t>
  </si>
  <si>
    <t>D502090</t>
  </si>
  <si>
    <t>OTHER LIGHTING AND BRANCH WIRING</t>
  </si>
  <si>
    <t>D503001</t>
  </si>
  <si>
    <t>TELECOMMUNICATIONS SYSTEMS</t>
  </si>
  <si>
    <t>Number of outlets</t>
  </si>
  <si>
    <t>D503002</t>
  </si>
  <si>
    <t>PUBLIC ADDRESS SYSTEMS</t>
  </si>
  <si>
    <t>D503003</t>
  </si>
  <si>
    <t>INTERCOMMUNICATIONS SYSTEMS</t>
  </si>
  <si>
    <t>Number of stations</t>
  </si>
  <si>
    <t>D503004</t>
  </si>
  <si>
    <t>TELEVISION SYSTEMS</t>
  </si>
  <si>
    <t>D503005</t>
  </si>
  <si>
    <t>SECURITY SYSTEMS</t>
  </si>
  <si>
    <t>D503090</t>
  </si>
  <si>
    <t>OTHER COMMUNICATIONS &amp; ALARM SYSTEMS</t>
  </si>
  <si>
    <t>FIRE ALARM DISTRIBUTION</t>
  </si>
  <si>
    <t>FIRE ALARM DEVICES</t>
  </si>
  <si>
    <t>Number of devices</t>
  </si>
  <si>
    <t>Gross Floor area</t>
  </si>
  <si>
    <t>D509001</t>
  </si>
  <si>
    <t>GENERAL CONSTRUCTION ITEMS (ELECTRICAL)</t>
  </si>
  <si>
    <t>D509002</t>
  </si>
  <si>
    <t>EMERGENCY LIGHTING &amp; POWER</t>
  </si>
  <si>
    <t>D509003</t>
  </si>
  <si>
    <t>GROUNDING SYSTEMS</t>
  </si>
  <si>
    <t>D509004</t>
  </si>
  <si>
    <t>LIGHTNING PROTECTION</t>
  </si>
  <si>
    <t>D509005</t>
  </si>
  <si>
    <t>D509006</t>
  </si>
  <si>
    <t>ENERGY MANAGEMENT CONTROL SYSTEM</t>
  </si>
  <si>
    <t>D509090</t>
  </si>
  <si>
    <t>OTHER SPECIAL SYSTEMS AND DEVICES</t>
  </si>
  <si>
    <t>E  EQUIPMENT &amp; FURNISHINGS</t>
  </si>
  <si>
    <t>E102003</t>
  </si>
  <si>
    <t>LABORATORY EQUIPMENT</t>
  </si>
  <si>
    <t>E102005</t>
  </si>
  <si>
    <t>AUDITORIUM &amp; STAGE EQUIPMENT</t>
  </si>
  <si>
    <t>E102006</t>
  </si>
  <si>
    <t>LIBRARY EQUIPMENT</t>
  </si>
  <si>
    <t>E201002</t>
  </si>
  <si>
    <t>WINDOW TREATMENTS</t>
  </si>
  <si>
    <t>Area of window treatment</t>
  </si>
  <si>
    <t>E201003</t>
  </si>
  <si>
    <t>SEATING (FIXED)</t>
  </si>
  <si>
    <t>Number of seats</t>
  </si>
  <si>
    <t>F  SPECIAL CONSTRUCTION &amp; DEMOLITION</t>
  </si>
  <si>
    <t>Building Typology</t>
  </si>
  <si>
    <t>New construction</t>
  </si>
  <si>
    <t>Renovation</t>
  </si>
  <si>
    <t>Project Typology</t>
  </si>
  <si>
    <t>Kitchen</t>
  </si>
  <si>
    <t>Commons</t>
  </si>
  <si>
    <t>Classrooms</t>
  </si>
  <si>
    <t>Offices</t>
  </si>
  <si>
    <t>Length of balustrades &amp; screens</t>
  </si>
  <si>
    <t>Number of  cabinets</t>
  </si>
  <si>
    <t>Length of casework</t>
  </si>
  <si>
    <t xml:space="preserve">Contingency </t>
  </si>
  <si>
    <t>Card key access control hardware</t>
  </si>
  <si>
    <t>Keypad access control hardware</t>
  </si>
  <si>
    <t>Biometric access control hardware</t>
  </si>
  <si>
    <t>Standard door hardware with lockset</t>
  </si>
  <si>
    <t>Standard door hardware without lockset</t>
  </si>
  <si>
    <t xml:space="preserve">Stainless steel countertops </t>
  </si>
  <si>
    <t xml:space="preserve">Plastic lamianted countertops </t>
  </si>
  <si>
    <t>Granite countertops</t>
  </si>
  <si>
    <t>Epoxy resin countertops</t>
  </si>
  <si>
    <t>Other countertops</t>
  </si>
  <si>
    <t>Wood wall cabinets</t>
  </si>
  <si>
    <t>Commercial kitchen cabinets</t>
  </si>
  <si>
    <t>Display cabinets</t>
  </si>
  <si>
    <t>Metal laboratory cabinets</t>
  </si>
  <si>
    <t>Educational cabinets</t>
  </si>
  <si>
    <t xml:space="preserve">Metal industrial shelving </t>
  </si>
  <si>
    <t xml:space="preserve">Coat racks </t>
  </si>
  <si>
    <t>Wire rack shelving</t>
  </si>
  <si>
    <t>Wayfinding signs</t>
  </si>
  <si>
    <t>Door signs</t>
  </si>
  <si>
    <t>Other identifying devices</t>
  </si>
  <si>
    <t xml:space="preserve">Other shelving </t>
  </si>
  <si>
    <t>Other Cabinets</t>
  </si>
  <si>
    <t>Other door hardware</t>
  </si>
  <si>
    <t>Filing cabinets</t>
  </si>
  <si>
    <t>Wood base cabinets</t>
  </si>
  <si>
    <t>Key cabinets</t>
  </si>
  <si>
    <t>Electronic marker boards</t>
  </si>
  <si>
    <t>Porcelain finish marker boards</t>
  </si>
  <si>
    <t>Magnetic control boards</t>
  </si>
  <si>
    <t>Fixed tack boardss</t>
  </si>
  <si>
    <t>Other visual display items</t>
  </si>
  <si>
    <t>Fire equipment cabinets, portable extinguisher, steel box</t>
  </si>
  <si>
    <t>Other Fire equipment cabinets</t>
  </si>
  <si>
    <t>Corner guard</t>
  </si>
  <si>
    <t xml:space="preserve">Protective wall covering </t>
  </si>
  <si>
    <t>Door and frame protector</t>
  </si>
  <si>
    <t>Labs</t>
  </si>
  <si>
    <t>C10200701</t>
  </si>
  <si>
    <t>C10200702</t>
  </si>
  <si>
    <t>C10200703</t>
  </si>
  <si>
    <t>C10200704</t>
  </si>
  <si>
    <t>C10200705</t>
  </si>
  <si>
    <t>C10200706</t>
  </si>
  <si>
    <t>C10300301</t>
  </si>
  <si>
    <t>C10300302</t>
  </si>
  <si>
    <t>C10300303</t>
  </si>
  <si>
    <t>C10300304</t>
  </si>
  <si>
    <t>C10300305</t>
  </si>
  <si>
    <t>C10300403</t>
  </si>
  <si>
    <t>C10300404</t>
  </si>
  <si>
    <t>C10300407</t>
  </si>
  <si>
    <t>C10300601</t>
  </si>
  <si>
    <t>C10300603</t>
  </si>
  <si>
    <t>C10300604</t>
  </si>
  <si>
    <t>C10300703</t>
  </si>
  <si>
    <t>C10300704</t>
  </si>
  <si>
    <t>C10300801</t>
  </si>
  <si>
    <t>C10300803</t>
  </si>
  <si>
    <t>C10300805</t>
  </si>
  <si>
    <t>C10300806</t>
  </si>
  <si>
    <t>C10300807</t>
  </si>
  <si>
    <t>C10300901</t>
  </si>
  <si>
    <t>C10300902</t>
  </si>
  <si>
    <t>C10300903</t>
  </si>
  <si>
    <t>C10300904</t>
  </si>
  <si>
    <t>C10300905</t>
  </si>
  <si>
    <t>C10300906</t>
  </si>
  <si>
    <t>C10300907</t>
  </si>
  <si>
    <t>C10300908</t>
  </si>
  <si>
    <t>C10300909</t>
  </si>
  <si>
    <t>C10309001</t>
  </si>
  <si>
    <t>C10309002</t>
  </si>
  <si>
    <t>C10309003</t>
  </si>
  <si>
    <t>C10309004</t>
  </si>
  <si>
    <t>Glass Boards??</t>
  </si>
  <si>
    <t>"XYZ LEVEL" BID FOR GEORGIA TECH "PROJECT NAME"</t>
  </si>
  <si>
    <t>COMPANY NAME</t>
  </si>
  <si>
    <t>Company Name</t>
  </si>
  <si>
    <t>Estimate Prepared by</t>
  </si>
  <si>
    <t>UNIT COST</t>
  </si>
  <si>
    <t>A&amp;E Fees</t>
  </si>
  <si>
    <t>General Conditions - Direct Field Cost (including Taxes, Labor Burden)</t>
  </si>
  <si>
    <t>General Conditions - Office Support (including Taxes, Labor Burden)</t>
  </si>
  <si>
    <t>Insurance</t>
  </si>
  <si>
    <t>Permit Fees</t>
  </si>
  <si>
    <t>Site Services</t>
  </si>
  <si>
    <t>SUBTOTAL</t>
  </si>
  <si>
    <t>Bonds</t>
  </si>
  <si>
    <t>PROJECT INFORMATION</t>
  </si>
  <si>
    <t>Contact Information Phone &amp; Email</t>
  </si>
  <si>
    <t>Total Project Cost</t>
  </si>
  <si>
    <t>COST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</si>
</sst>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F&quot;#,##0;&quot;F&quot;\-#,##0"/>
    <numFmt numFmtId="165" formatCode="&quot;$&quot;#,##0.0_);[Red]\(&quot;$&quot;#,##0.0\)"/>
  </numFmts>
  <fonts count="1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2" xfId="0" applyFont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0" xfId="0" applyFont="1" applyBorder="1" applyAlignment="1"/>
    <xf numFmtId="0" fontId="5" fillId="0" borderId="14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11" xfId="0" applyFont="1" applyBorder="1"/>
    <xf numFmtId="0" fontId="5" fillId="0" borderId="0" xfId="0" applyFont="1" applyBorder="1" applyAlignment="1">
      <alignment horizontal="center"/>
    </xf>
    <xf numFmtId="0" fontId="5" fillId="0" borderId="13" xfId="0" applyFont="1" applyBorder="1"/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10" fillId="0" borderId="0" xfId="0" applyFont="1"/>
    <xf numFmtId="0" fontId="6" fillId="0" borderId="1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0" xfId="0" applyFont="1" applyFill="1"/>
    <xf numFmtId="164" fontId="6" fillId="0" borderId="1" xfId="0" applyNumberFormat="1" applyFont="1" applyBorder="1" applyAlignment="1">
      <alignment horizontal="left" vertical="center"/>
    </xf>
    <xf numFmtId="0" fontId="9" fillId="3" borderId="4" xfId="0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center"/>
    </xf>
    <xf numFmtId="0" fontId="9" fillId="0" borderId="0" xfId="0" applyFont="1"/>
    <xf numFmtId="165" fontId="9" fillId="0" borderId="0" xfId="0" applyNumberFormat="1" applyFont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9" fontId="5" fillId="0" borderId="0" xfId="1" applyFont="1" applyBorder="1" applyAlignment="1">
      <alignment horizontal="center"/>
    </xf>
    <xf numFmtId="9" fontId="5" fillId="0" borderId="0" xfId="1" applyFont="1"/>
    <xf numFmtId="0" fontId="5" fillId="0" borderId="13" xfId="0" applyFont="1" applyBorder="1" applyAlignment="1">
      <alignment horizontal="center"/>
    </xf>
    <xf numFmtId="165" fontId="5" fillId="0" borderId="0" xfId="0" applyNumberFormat="1" applyFont="1"/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3" borderId="4" xfId="0" applyFont="1" applyFill="1" applyBorder="1" applyAlignment="1">
      <alignment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0" fontId="6" fillId="0" borderId="2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wrapText="1"/>
    </xf>
    <xf numFmtId="0" fontId="6" fillId="0" borderId="22" xfId="0" applyFont="1" applyBorder="1" applyAlignment="1">
      <alignment horizont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left" vertical="center"/>
    </xf>
    <xf numFmtId="164" fontId="6" fillId="0" borderId="18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8" fillId="4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top" wrapText="1"/>
    </xf>
    <xf numFmtId="165" fontId="7" fillId="0" borderId="18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6" fillId="0" borderId="22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wrapText="1"/>
    </xf>
    <xf numFmtId="165" fontId="6" fillId="0" borderId="22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top" wrapText="1"/>
    </xf>
    <xf numFmtId="165" fontId="6" fillId="0" borderId="25" xfId="0" applyNumberFormat="1" applyFont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top" wrapText="1"/>
    </xf>
    <xf numFmtId="165" fontId="6" fillId="0" borderId="18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165" fontId="6" fillId="5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top" wrapText="1"/>
    </xf>
    <xf numFmtId="165" fontId="7" fillId="6" borderId="1" xfId="0" applyNumberFormat="1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left" vertical="top" wrapText="1"/>
    </xf>
    <xf numFmtId="0" fontId="7" fillId="6" borderId="0" xfId="0" applyFont="1" applyFill="1"/>
    <xf numFmtId="165" fontId="4" fillId="2" borderId="27" xfId="0" applyNumberFormat="1" applyFont="1" applyFill="1" applyBorder="1" applyAlignment="1">
      <alignment horizontal="center" vertical="center" wrapText="1"/>
    </xf>
    <xf numFmtId="165" fontId="6" fillId="0" borderId="28" xfId="0" applyNumberFormat="1" applyFont="1" applyBorder="1" applyAlignment="1">
      <alignment horizontal="center" vertical="center" wrapText="1"/>
    </xf>
    <xf numFmtId="165" fontId="6" fillId="0" borderId="29" xfId="0" applyNumberFormat="1" applyFont="1" applyBorder="1" applyAlignment="1">
      <alignment horizontal="center" vertical="center" wrapText="1"/>
    </xf>
    <xf numFmtId="165" fontId="6" fillId="0" borderId="30" xfId="0" applyNumberFormat="1" applyFont="1" applyBorder="1" applyAlignment="1">
      <alignment horizontal="center" vertical="center" wrapText="1"/>
    </xf>
    <xf numFmtId="165" fontId="9" fillId="3" borderId="0" xfId="0" applyNumberFormat="1" applyFont="1" applyFill="1" applyBorder="1" applyAlignment="1">
      <alignment horizontal="center"/>
    </xf>
    <xf numFmtId="0" fontId="6" fillId="0" borderId="28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wrapText="1"/>
    </xf>
    <xf numFmtId="0" fontId="12" fillId="3" borderId="3" xfId="0" applyFont="1" applyFill="1" applyBorder="1"/>
    <xf numFmtId="0" fontId="6" fillId="0" borderId="31" xfId="0" applyFont="1" applyBorder="1" applyAlignment="1">
      <alignment horizontal="center" vertical="center" wrapText="1"/>
    </xf>
    <xf numFmtId="0" fontId="13" fillId="2" borderId="3" xfId="0" applyFont="1" applyFill="1" applyBorder="1" applyAlignment="1"/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229"/>
  <sheetViews>
    <sheetView tabSelected="1" view="pageBreakPreview" zoomScaleNormal="100" zoomScaleSheetLayoutView="100" workbookViewId="0">
      <selection activeCell="F15" sqref="F15"/>
    </sheetView>
  </sheetViews>
  <sheetFormatPr defaultColWidth="9.140625" defaultRowHeight="15" outlineLevelRow="1" x14ac:dyDescent="0.25"/>
  <cols>
    <col min="1" max="1" width="9.140625" style="2" customWidth="1"/>
    <col min="2" max="2" width="31.140625" style="54" customWidth="1"/>
    <col min="3" max="3" width="24.42578125" style="19" bestFit="1" customWidth="1"/>
    <col min="4" max="4" width="7.85546875" style="19" bestFit="1" customWidth="1"/>
    <col min="5" max="5" width="5.5703125" style="19" bestFit="1" customWidth="1"/>
    <col min="6" max="7" width="10.7109375" style="120" customWidth="1"/>
    <col min="8" max="8" width="17.5703125" style="2" customWidth="1"/>
    <col min="9" max="16384" width="9.140625" style="2"/>
  </cols>
  <sheetData>
    <row r="1" spans="1:106" s="7" customFormat="1" ht="15.75" customHeight="1" thickBot="1" x14ac:dyDescent="0.3">
      <c r="A1" s="151" t="s">
        <v>458</v>
      </c>
      <c r="B1" s="152"/>
      <c r="C1" s="152"/>
      <c r="D1" s="152"/>
      <c r="E1" s="152"/>
      <c r="F1" s="152"/>
      <c r="G1" s="152"/>
      <c r="H1" s="153"/>
    </row>
    <row r="2" spans="1:106" s="7" customFormat="1" ht="16.5" thickBot="1" x14ac:dyDescent="0.3">
      <c r="A2" s="145" t="s">
        <v>459</v>
      </c>
      <c r="B2" s="63"/>
      <c r="C2" s="63"/>
      <c r="D2" s="63"/>
      <c r="E2" s="100"/>
      <c r="F2" s="100"/>
      <c r="G2" s="100"/>
      <c r="H2" s="64"/>
    </row>
    <row r="3" spans="1:106" s="7" customFormat="1" ht="12.75" x14ac:dyDescent="0.2">
      <c r="A3" s="149" t="s">
        <v>460</v>
      </c>
      <c r="B3" s="150"/>
      <c r="C3" s="140"/>
      <c r="D3" s="140"/>
      <c r="E3" s="141"/>
      <c r="F3" s="141"/>
      <c r="G3" s="141"/>
      <c r="H3" s="140"/>
    </row>
    <row r="4" spans="1:106" s="7" customFormat="1" ht="12.75" x14ac:dyDescent="0.2">
      <c r="A4" s="149" t="s">
        <v>461</v>
      </c>
      <c r="B4" s="149"/>
      <c r="C4" s="140"/>
      <c r="D4" s="140"/>
      <c r="E4" s="141"/>
      <c r="F4" s="141"/>
      <c r="G4" s="141"/>
      <c r="H4" s="140"/>
    </row>
    <row r="5" spans="1:106" s="7" customFormat="1" ht="13.5" thickBot="1" x14ac:dyDescent="0.25">
      <c r="A5" s="149" t="s">
        <v>472</v>
      </c>
      <c r="B5" s="150"/>
      <c r="C5" s="140"/>
      <c r="D5" s="140"/>
      <c r="E5" s="141"/>
      <c r="F5" s="141"/>
      <c r="G5" s="141"/>
      <c r="H5" s="140"/>
    </row>
    <row r="6" spans="1:106" s="7" customFormat="1" ht="16.5" thickBot="1" x14ac:dyDescent="0.3">
      <c r="A6" s="145" t="s">
        <v>471</v>
      </c>
      <c r="B6" s="63"/>
      <c r="C6" s="63"/>
      <c r="D6" s="63"/>
      <c r="E6" s="100"/>
      <c r="F6" s="100"/>
      <c r="G6" s="100"/>
      <c r="H6" s="64"/>
    </row>
    <row r="7" spans="1:106" s="7" customFormat="1" ht="12.75" x14ac:dyDescent="0.2">
      <c r="A7" s="14" t="s">
        <v>58</v>
      </c>
      <c r="B7" s="16"/>
      <c r="C7" s="50" t="s">
        <v>56</v>
      </c>
      <c r="D7" s="15"/>
      <c r="E7" s="15"/>
      <c r="F7" s="101"/>
      <c r="G7" s="101"/>
      <c r="H7" s="21"/>
      <c r="DB7" s="1" t="s">
        <v>371</v>
      </c>
    </row>
    <row r="8" spans="1:106" s="7" customFormat="1" ht="12.75" x14ac:dyDescent="0.2">
      <c r="A8" s="8" t="s">
        <v>54</v>
      </c>
      <c r="B8" s="17"/>
      <c r="C8" s="51" t="s">
        <v>372</v>
      </c>
      <c r="D8" s="22"/>
      <c r="E8" s="22"/>
      <c r="F8" s="102"/>
      <c r="G8" s="102"/>
      <c r="H8" s="23"/>
      <c r="DB8" s="1" t="s">
        <v>372</v>
      </c>
    </row>
    <row r="9" spans="1:106" s="7" customFormat="1" ht="12.75" x14ac:dyDescent="0.2">
      <c r="A9" s="8" t="s">
        <v>370</v>
      </c>
      <c r="B9" s="17"/>
      <c r="C9" s="51" t="s">
        <v>419</v>
      </c>
      <c r="D9" s="22"/>
      <c r="E9" s="22"/>
      <c r="F9" s="102"/>
      <c r="G9" s="102"/>
      <c r="H9" s="23"/>
    </row>
    <row r="10" spans="1:106" s="7" customFormat="1" ht="12.75" x14ac:dyDescent="0.2">
      <c r="A10" s="8" t="s">
        <v>55</v>
      </c>
      <c r="B10" s="17"/>
      <c r="C10" s="51">
        <v>200</v>
      </c>
      <c r="D10" s="22"/>
      <c r="E10" s="22"/>
      <c r="F10" s="102"/>
      <c r="G10" s="102"/>
      <c r="H10" s="23"/>
      <c r="DB10" s="7" t="s">
        <v>373</v>
      </c>
    </row>
    <row r="11" spans="1:106" s="7" customFormat="1" ht="12.75" x14ac:dyDescent="0.2">
      <c r="A11" s="8" t="s">
        <v>57</v>
      </c>
      <c r="B11" s="17"/>
      <c r="C11" s="52">
        <v>43087</v>
      </c>
      <c r="D11" s="22"/>
      <c r="E11" s="22"/>
      <c r="F11" s="102"/>
      <c r="G11" s="102"/>
      <c r="H11" s="23"/>
      <c r="DB11" s="1" t="s">
        <v>374</v>
      </c>
    </row>
    <row r="12" spans="1:106" s="7" customFormat="1" ht="13.5" thickBot="1" x14ac:dyDescent="0.25">
      <c r="A12" s="18"/>
      <c r="B12" s="53"/>
      <c r="C12" s="24"/>
      <c r="D12" s="25"/>
      <c r="E12" s="25"/>
      <c r="F12" s="103"/>
      <c r="G12" s="103"/>
      <c r="H12" s="26"/>
      <c r="DB12" s="1" t="s">
        <v>375</v>
      </c>
    </row>
    <row r="13" spans="1:106" s="7" customFormat="1" ht="15.75" customHeight="1" thickBot="1" x14ac:dyDescent="0.3">
      <c r="A13" s="146" t="s">
        <v>474</v>
      </c>
      <c r="B13" s="147"/>
      <c r="C13" s="147"/>
      <c r="D13" s="147"/>
      <c r="E13" s="147"/>
      <c r="F13" s="147"/>
      <c r="G13" s="147"/>
      <c r="H13" s="148"/>
      <c r="DB13" s="1"/>
    </row>
    <row r="14" spans="1:106" s="124" customFormat="1" ht="15.75" customHeight="1" thickBot="1" x14ac:dyDescent="0.3">
      <c r="A14" s="3"/>
      <c r="B14" s="4" t="s">
        <v>17</v>
      </c>
      <c r="C14" s="4" t="s">
        <v>16</v>
      </c>
      <c r="D14" s="4" t="s">
        <v>15</v>
      </c>
      <c r="E14" s="4" t="s">
        <v>18</v>
      </c>
      <c r="F14" s="5" t="s">
        <v>14</v>
      </c>
      <c r="G14" s="134" t="s">
        <v>462</v>
      </c>
      <c r="H14" s="6" t="s">
        <v>20</v>
      </c>
      <c r="DB14" s="125" t="s">
        <v>376</v>
      </c>
    </row>
    <row r="15" spans="1:106" s="20" customFormat="1" ht="15.75" customHeight="1" thickBot="1" x14ac:dyDescent="0.25">
      <c r="A15" s="94" t="s">
        <v>59</v>
      </c>
      <c r="B15" s="95"/>
      <c r="C15" s="95"/>
      <c r="D15" s="95"/>
      <c r="E15" s="122"/>
      <c r="F15" s="104" t="e">
        <f>SUM(#REF!,#REF!,#REF!,#REF!,#REF!)</f>
        <v>#REF!</v>
      </c>
      <c r="G15" s="104"/>
      <c r="H15" s="96"/>
      <c r="DB15" s="27" t="s">
        <v>377</v>
      </c>
    </row>
    <row r="16" spans="1:106" s="20" customFormat="1" ht="19.149999999999999" customHeight="1" thickBot="1" x14ac:dyDescent="0.25">
      <c r="A16" s="94" t="s">
        <v>61</v>
      </c>
      <c r="B16" s="95"/>
      <c r="C16" s="95"/>
      <c r="D16" s="95"/>
      <c r="E16" s="122"/>
      <c r="F16" s="104" t="e">
        <f>SUM(#REF!,#REF!,#REF!,#REF!,#REF!,#REF!)</f>
        <v>#REF!</v>
      </c>
      <c r="G16" s="104"/>
      <c r="H16" s="96"/>
      <c r="DB16" s="27"/>
    </row>
    <row r="17" spans="1:106" s="20" customFormat="1" ht="15.75" customHeight="1" thickBot="1" x14ac:dyDescent="0.25">
      <c r="A17" s="94" t="s">
        <v>67</v>
      </c>
      <c r="B17" s="95"/>
      <c r="C17" s="95"/>
      <c r="D17" s="95"/>
      <c r="E17" s="122"/>
      <c r="F17" s="104">
        <f>SUM(F18,F28,F42,F86,F91,F102,F107)</f>
        <v>10000</v>
      </c>
      <c r="G17" s="104"/>
      <c r="H17" s="96"/>
      <c r="DB17" s="27"/>
    </row>
    <row r="18" spans="1:106" s="20" customFormat="1" ht="15.75" customHeight="1" outlineLevel="1" thickBot="1" x14ac:dyDescent="0.25">
      <c r="A18" s="97" t="s">
        <v>22</v>
      </c>
      <c r="B18" s="98"/>
      <c r="C18" s="98"/>
      <c r="D18" s="98"/>
      <c r="E18" s="105"/>
      <c r="F18" s="121">
        <f>SUM(F19:F27)</f>
        <v>10000</v>
      </c>
      <c r="G18" s="121"/>
      <c r="H18" s="99"/>
      <c r="DB18" s="27"/>
    </row>
    <row r="19" spans="1:106" s="20" customFormat="1" ht="12" outlineLevel="1" x14ac:dyDescent="0.2">
      <c r="A19" s="65" t="s">
        <v>69</v>
      </c>
      <c r="B19" s="65" t="s">
        <v>70</v>
      </c>
      <c r="C19" s="61" t="s">
        <v>71</v>
      </c>
      <c r="D19" s="61">
        <v>1000</v>
      </c>
      <c r="E19" s="61" t="s">
        <v>1</v>
      </c>
      <c r="F19" s="108">
        <v>10000</v>
      </c>
      <c r="G19" s="139">
        <f>F19/D19</f>
        <v>10</v>
      </c>
      <c r="H19" s="62"/>
    </row>
    <row r="20" spans="1:106" s="20" customFormat="1" ht="12" outlineLevel="1" x14ac:dyDescent="0.2">
      <c r="A20" s="29" t="s">
        <v>72</v>
      </c>
      <c r="B20" s="29" t="s">
        <v>73</v>
      </c>
      <c r="C20" s="10" t="s">
        <v>68</v>
      </c>
      <c r="D20" s="10"/>
      <c r="E20" s="10" t="s">
        <v>1</v>
      </c>
      <c r="F20" s="106"/>
      <c r="G20" s="139" t="e">
        <f t="shared" ref="G20:G27" si="0">F20/D20</f>
        <v>#DIV/0!</v>
      </c>
      <c r="H20" s="30"/>
    </row>
    <row r="21" spans="1:106" s="20" customFormat="1" ht="12.75" outlineLevel="1" thickBot="1" x14ac:dyDescent="0.25">
      <c r="A21" s="29" t="s">
        <v>74</v>
      </c>
      <c r="B21" s="29" t="s">
        <v>75</v>
      </c>
      <c r="C21" s="68" t="s">
        <v>68</v>
      </c>
      <c r="D21" s="10"/>
      <c r="E21" s="10" t="s">
        <v>1</v>
      </c>
      <c r="F21" s="106"/>
      <c r="G21" s="139" t="e">
        <f t="shared" si="0"/>
        <v>#DIV/0!</v>
      </c>
      <c r="H21" s="30"/>
    </row>
    <row r="22" spans="1:106" s="20" customFormat="1" ht="32.450000000000003" customHeight="1" outlineLevel="1" x14ac:dyDescent="0.2">
      <c r="A22" s="29" t="s">
        <v>76</v>
      </c>
      <c r="B22" s="29" t="s">
        <v>77</v>
      </c>
      <c r="C22" s="144" t="s">
        <v>378</v>
      </c>
      <c r="D22" s="10"/>
      <c r="E22" s="10" t="s">
        <v>60</v>
      </c>
      <c r="F22" s="106"/>
      <c r="G22" s="139" t="e">
        <f t="shared" si="0"/>
        <v>#DIV/0!</v>
      </c>
      <c r="H22" s="30"/>
    </row>
    <row r="23" spans="1:106" s="20" customFormat="1" ht="12" outlineLevel="1" x14ac:dyDescent="0.2">
      <c r="A23" s="29" t="s">
        <v>78</v>
      </c>
      <c r="B23" s="29" t="s">
        <v>79</v>
      </c>
      <c r="C23" s="10" t="s">
        <v>65</v>
      </c>
      <c r="D23" s="10"/>
      <c r="E23" s="10" t="s">
        <v>1</v>
      </c>
      <c r="F23" s="106"/>
      <c r="G23" s="139" t="e">
        <f t="shared" si="0"/>
        <v>#DIV/0!</v>
      </c>
      <c r="H23" s="30"/>
    </row>
    <row r="24" spans="1:106" s="20" customFormat="1" ht="22.15" customHeight="1" outlineLevel="1" x14ac:dyDescent="0.2">
      <c r="A24" s="29" t="s">
        <v>80</v>
      </c>
      <c r="B24" s="29" t="s">
        <v>81</v>
      </c>
      <c r="C24" s="10" t="s">
        <v>82</v>
      </c>
      <c r="D24" s="10"/>
      <c r="E24" s="10" t="s">
        <v>1</v>
      </c>
      <c r="F24" s="106"/>
      <c r="G24" s="139" t="e">
        <f t="shared" si="0"/>
        <v>#DIV/0!</v>
      </c>
      <c r="H24" s="30"/>
    </row>
    <row r="25" spans="1:106" s="20" customFormat="1" ht="12" outlineLevel="1" x14ac:dyDescent="0.2">
      <c r="A25" s="29" t="s">
        <v>83</v>
      </c>
      <c r="B25" s="29" t="s">
        <v>84</v>
      </c>
      <c r="C25" s="10" t="s">
        <v>85</v>
      </c>
      <c r="D25" s="10"/>
      <c r="E25" s="10" t="s">
        <v>1</v>
      </c>
      <c r="F25" s="106"/>
      <c r="G25" s="139" t="e">
        <f t="shared" si="0"/>
        <v>#DIV/0!</v>
      </c>
      <c r="H25" s="30"/>
    </row>
    <row r="26" spans="1:106" s="20" customFormat="1" ht="12" outlineLevel="1" x14ac:dyDescent="0.2">
      <c r="A26" s="29" t="s">
        <v>86</v>
      </c>
      <c r="B26" s="29" t="s">
        <v>87</v>
      </c>
      <c r="C26" s="10" t="s">
        <v>64</v>
      </c>
      <c r="D26" s="10"/>
      <c r="E26" s="10" t="s">
        <v>60</v>
      </c>
      <c r="F26" s="106"/>
      <c r="G26" s="139" t="e">
        <f t="shared" si="0"/>
        <v>#DIV/0!</v>
      </c>
      <c r="H26" s="30"/>
    </row>
    <row r="27" spans="1:106" s="20" customFormat="1" ht="12.75" outlineLevel="1" thickBot="1" x14ac:dyDescent="0.25">
      <c r="A27" s="66" t="s">
        <v>88</v>
      </c>
      <c r="B27" s="66" t="s">
        <v>89</v>
      </c>
      <c r="C27" s="67"/>
      <c r="D27" s="67"/>
      <c r="E27" s="68" t="s">
        <v>0</v>
      </c>
      <c r="F27" s="110"/>
      <c r="G27" s="139" t="e">
        <f t="shared" si="0"/>
        <v>#DIV/0!</v>
      </c>
      <c r="H27" s="69"/>
    </row>
    <row r="28" spans="1:106" s="20" customFormat="1" ht="15.75" customHeight="1" outlineLevel="1" thickBot="1" x14ac:dyDescent="0.25">
      <c r="A28" s="97" t="s">
        <v>23</v>
      </c>
      <c r="B28" s="98"/>
      <c r="C28" s="98"/>
      <c r="D28" s="98"/>
      <c r="E28" s="105"/>
      <c r="F28" s="121">
        <f>SUM(F29:F41)</f>
        <v>0</v>
      </c>
      <c r="G28" s="121"/>
      <c r="H28" s="99"/>
      <c r="DB28" s="27"/>
    </row>
    <row r="29" spans="1:106" s="20" customFormat="1" ht="12" outlineLevel="1" x14ac:dyDescent="0.2">
      <c r="A29" s="65" t="s">
        <v>92</v>
      </c>
      <c r="B29" s="65" t="s">
        <v>93</v>
      </c>
      <c r="C29" s="61" t="s">
        <v>90</v>
      </c>
      <c r="D29" s="61"/>
      <c r="E29" s="61" t="s">
        <v>91</v>
      </c>
      <c r="F29" s="108"/>
      <c r="G29" s="139" t="e">
        <f t="shared" ref="G29:G41" si="1">F29/D29</f>
        <v>#DIV/0!</v>
      </c>
      <c r="H29" s="62"/>
    </row>
    <row r="30" spans="1:106" s="20" customFormat="1" ht="12" outlineLevel="1" x14ac:dyDescent="0.2">
      <c r="A30" s="29" t="s">
        <v>94</v>
      </c>
      <c r="B30" s="29" t="s">
        <v>95</v>
      </c>
      <c r="C30" s="10" t="s">
        <v>90</v>
      </c>
      <c r="D30" s="10"/>
      <c r="E30" s="10" t="s">
        <v>91</v>
      </c>
      <c r="F30" s="106"/>
      <c r="G30" s="139" t="e">
        <f t="shared" si="1"/>
        <v>#DIV/0!</v>
      </c>
      <c r="H30" s="30"/>
    </row>
    <row r="31" spans="1:106" s="20" customFormat="1" ht="12" outlineLevel="1" x14ac:dyDescent="0.2">
      <c r="A31" s="29" t="s">
        <v>96</v>
      </c>
      <c r="B31" s="29" t="s">
        <v>97</v>
      </c>
      <c r="C31" s="10" t="s">
        <v>90</v>
      </c>
      <c r="D31" s="10"/>
      <c r="E31" s="10" t="s">
        <v>91</v>
      </c>
      <c r="F31" s="106"/>
      <c r="G31" s="139" t="e">
        <f t="shared" si="1"/>
        <v>#DIV/0!</v>
      </c>
      <c r="H31" s="30"/>
    </row>
    <row r="32" spans="1:106" s="20" customFormat="1" ht="11.25" customHeight="1" outlineLevel="1" x14ac:dyDescent="0.2">
      <c r="A32" s="29" t="s">
        <v>98</v>
      </c>
      <c r="B32" s="29" t="s">
        <v>99</v>
      </c>
      <c r="C32" s="10" t="s">
        <v>100</v>
      </c>
      <c r="D32" s="10"/>
      <c r="E32" s="10" t="s">
        <v>1</v>
      </c>
      <c r="F32" s="106"/>
      <c r="G32" s="139" t="e">
        <f t="shared" si="1"/>
        <v>#DIV/0!</v>
      </c>
      <c r="H32" s="30"/>
    </row>
    <row r="33" spans="1:106" s="20" customFormat="1" ht="12" outlineLevel="1" x14ac:dyDescent="0.2">
      <c r="A33" s="29" t="s">
        <v>101</v>
      </c>
      <c r="B33" s="29" t="s">
        <v>102</v>
      </c>
      <c r="C33" s="10" t="s">
        <v>66</v>
      </c>
      <c r="D33" s="10"/>
      <c r="E33" s="10" t="s">
        <v>4</v>
      </c>
      <c r="F33" s="106"/>
      <c r="G33" s="139" t="e">
        <f t="shared" si="1"/>
        <v>#DIV/0!</v>
      </c>
      <c r="H33" s="30"/>
    </row>
    <row r="34" spans="1:106" s="20" customFormat="1" ht="12" outlineLevel="1" x14ac:dyDescent="0.2">
      <c r="A34" s="126" t="s">
        <v>420</v>
      </c>
      <c r="B34" s="126" t="s">
        <v>382</v>
      </c>
      <c r="C34" s="127"/>
      <c r="D34" s="127"/>
      <c r="E34" s="127" t="s">
        <v>4</v>
      </c>
      <c r="F34" s="128"/>
      <c r="G34" s="139" t="e">
        <f t="shared" si="1"/>
        <v>#DIV/0!</v>
      </c>
      <c r="H34" s="129"/>
    </row>
    <row r="35" spans="1:106" s="20" customFormat="1" ht="12" outlineLevel="1" x14ac:dyDescent="0.2">
      <c r="A35" s="126" t="s">
        <v>421</v>
      </c>
      <c r="B35" s="126" t="s">
        <v>383</v>
      </c>
      <c r="C35" s="127"/>
      <c r="D35" s="127"/>
      <c r="E35" s="127" t="s">
        <v>4</v>
      </c>
      <c r="F35" s="128"/>
      <c r="G35" s="139" t="e">
        <f t="shared" si="1"/>
        <v>#DIV/0!</v>
      </c>
      <c r="H35" s="129"/>
    </row>
    <row r="36" spans="1:106" s="20" customFormat="1" ht="12" outlineLevel="1" x14ac:dyDescent="0.2">
      <c r="A36" s="126" t="s">
        <v>422</v>
      </c>
      <c r="B36" s="126" t="s">
        <v>384</v>
      </c>
      <c r="C36" s="127"/>
      <c r="D36" s="127"/>
      <c r="E36" s="127" t="s">
        <v>4</v>
      </c>
      <c r="F36" s="128"/>
      <c r="G36" s="139" t="e">
        <f t="shared" si="1"/>
        <v>#DIV/0!</v>
      </c>
      <c r="H36" s="129"/>
    </row>
    <row r="37" spans="1:106" s="20" customFormat="1" ht="13.5" customHeight="1" outlineLevel="1" x14ac:dyDescent="0.2">
      <c r="A37" s="126" t="s">
        <v>423</v>
      </c>
      <c r="B37" s="126" t="s">
        <v>385</v>
      </c>
      <c r="C37" s="127"/>
      <c r="D37" s="127"/>
      <c r="E37" s="127" t="s">
        <v>4</v>
      </c>
      <c r="F37" s="128"/>
      <c r="G37" s="139" t="e">
        <f t="shared" si="1"/>
        <v>#DIV/0!</v>
      </c>
      <c r="H37" s="129"/>
    </row>
    <row r="38" spans="1:106" s="20" customFormat="1" ht="19.5" customHeight="1" outlineLevel="1" x14ac:dyDescent="0.2">
      <c r="A38" s="126" t="s">
        <v>424</v>
      </c>
      <c r="B38" s="126" t="s">
        <v>386</v>
      </c>
      <c r="C38" s="127"/>
      <c r="D38" s="127"/>
      <c r="E38" s="127" t="s">
        <v>4</v>
      </c>
      <c r="F38" s="128"/>
      <c r="G38" s="139" t="e">
        <f t="shared" si="1"/>
        <v>#DIV/0!</v>
      </c>
      <c r="H38" s="129"/>
    </row>
    <row r="39" spans="1:106" s="20" customFormat="1" ht="13.5" customHeight="1" outlineLevel="1" x14ac:dyDescent="0.2">
      <c r="A39" s="126" t="s">
        <v>425</v>
      </c>
      <c r="B39" s="126" t="s">
        <v>405</v>
      </c>
      <c r="C39" s="127"/>
      <c r="D39" s="127"/>
      <c r="E39" s="127" t="s">
        <v>0</v>
      </c>
      <c r="F39" s="128"/>
      <c r="G39" s="139" t="e">
        <f t="shared" si="1"/>
        <v>#DIV/0!</v>
      </c>
      <c r="H39" s="129"/>
    </row>
    <row r="40" spans="1:106" s="20" customFormat="1" ht="12" outlineLevel="1" x14ac:dyDescent="0.2">
      <c r="A40" s="29" t="s">
        <v>103</v>
      </c>
      <c r="B40" s="29" t="s">
        <v>104</v>
      </c>
      <c r="C40" s="11"/>
      <c r="D40" s="11"/>
      <c r="E40" s="10" t="s">
        <v>0</v>
      </c>
      <c r="F40" s="111"/>
      <c r="G40" s="139" t="e">
        <f t="shared" si="1"/>
        <v>#DIV/0!</v>
      </c>
      <c r="H40" s="31"/>
    </row>
    <row r="41" spans="1:106" s="20" customFormat="1" ht="19.149999999999999" customHeight="1" outlineLevel="1" thickBot="1" x14ac:dyDescent="0.25">
      <c r="A41" s="66" t="s">
        <v>105</v>
      </c>
      <c r="B41" s="66" t="s">
        <v>106</v>
      </c>
      <c r="C41" s="67"/>
      <c r="D41" s="67"/>
      <c r="E41" s="68" t="s">
        <v>0</v>
      </c>
      <c r="F41" s="110"/>
      <c r="G41" s="139" t="e">
        <f t="shared" si="1"/>
        <v>#DIV/0!</v>
      </c>
      <c r="H41" s="69"/>
    </row>
    <row r="42" spans="1:106" s="20" customFormat="1" ht="15.75" customHeight="1" outlineLevel="1" thickBot="1" x14ac:dyDescent="0.25">
      <c r="A42" s="97" t="s">
        <v>24</v>
      </c>
      <c r="B42" s="98"/>
      <c r="C42" s="98"/>
      <c r="D42" s="98"/>
      <c r="E42" s="105"/>
      <c r="F42" s="121">
        <f>SUM(F43:F85)</f>
        <v>0</v>
      </c>
      <c r="G42" s="121"/>
      <c r="H42" s="99"/>
      <c r="DB42" s="27"/>
    </row>
    <row r="43" spans="1:106" s="20" customFormat="1" ht="12" outlineLevel="1" x14ac:dyDescent="0.2">
      <c r="A43" s="29" t="s">
        <v>107</v>
      </c>
      <c r="B43" s="29" t="s">
        <v>108</v>
      </c>
      <c r="C43" s="10" t="s">
        <v>109</v>
      </c>
      <c r="D43" s="10"/>
      <c r="E43" s="10" t="s">
        <v>4</v>
      </c>
      <c r="F43" s="106"/>
      <c r="G43" s="139" t="e">
        <f t="shared" ref="G43:G85" si="2">F43/D43</f>
        <v>#DIV/0!</v>
      </c>
      <c r="H43" s="30"/>
    </row>
    <row r="44" spans="1:106" s="20" customFormat="1" ht="12" outlineLevel="1" x14ac:dyDescent="0.2">
      <c r="A44" s="126" t="s">
        <v>426</v>
      </c>
      <c r="B44" s="126" t="s">
        <v>409</v>
      </c>
      <c r="C44" s="127"/>
      <c r="D44" s="127"/>
      <c r="E44" s="127" t="s">
        <v>4</v>
      </c>
      <c r="F44" s="128"/>
      <c r="G44" s="139" t="e">
        <f t="shared" si="2"/>
        <v>#DIV/0!</v>
      </c>
      <c r="H44" s="129"/>
    </row>
    <row r="45" spans="1:106" s="20" customFormat="1" ht="12" outlineLevel="1" x14ac:dyDescent="0.2">
      <c r="A45" s="126" t="s">
        <v>427</v>
      </c>
      <c r="B45" s="126" t="s">
        <v>410</v>
      </c>
      <c r="C45" s="127"/>
      <c r="D45" s="127"/>
      <c r="E45" s="127" t="s">
        <v>4</v>
      </c>
      <c r="F45" s="128"/>
      <c r="G45" s="139" t="e">
        <f t="shared" si="2"/>
        <v>#DIV/0!</v>
      </c>
      <c r="H45" s="129" t="s">
        <v>457</v>
      </c>
    </row>
    <row r="46" spans="1:106" s="20" customFormat="1" ht="12" outlineLevel="1" x14ac:dyDescent="0.2">
      <c r="A46" s="126" t="s">
        <v>428</v>
      </c>
      <c r="B46" s="126" t="s">
        <v>411</v>
      </c>
      <c r="C46" s="127"/>
      <c r="D46" s="127"/>
      <c r="E46" s="127" t="s">
        <v>4</v>
      </c>
      <c r="F46" s="128"/>
      <c r="G46" s="139" t="e">
        <f t="shared" si="2"/>
        <v>#DIV/0!</v>
      </c>
      <c r="H46" s="129"/>
    </row>
    <row r="47" spans="1:106" s="20" customFormat="1" ht="12" outlineLevel="1" x14ac:dyDescent="0.2">
      <c r="A47" s="126" t="s">
        <v>429</v>
      </c>
      <c r="B47" s="126" t="s">
        <v>412</v>
      </c>
      <c r="C47" s="127"/>
      <c r="D47" s="127"/>
      <c r="E47" s="127" t="s">
        <v>4</v>
      </c>
      <c r="F47" s="128"/>
      <c r="G47" s="139" t="e">
        <f t="shared" si="2"/>
        <v>#DIV/0!</v>
      </c>
      <c r="H47" s="129"/>
    </row>
    <row r="48" spans="1:106" s="20" customFormat="1" ht="12" outlineLevel="1" x14ac:dyDescent="0.2">
      <c r="A48" s="126" t="s">
        <v>430</v>
      </c>
      <c r="B48" s="126" t="s">
        <v>413</v>
      </c>
      <c r="C48" s="127"/>
      <c r="D48" s="127"/>
      <c r="E48" s="127" t="s">
        <v>0</v>
      </c>
      <c r="F48" s="128"/>
      <c r="G48" s="139" t="e">
        <f t="shared" si="2"/>
        <v>#DIV/0!</v>
      </c>
      <c r="H48" s="129"/>
    </row>
    <row r="49" spans="1:8" s="20" customFormat="1" ht="15" customHeight="1" outlineLevel="1" x14ac:dyDescent="0.2">
      <c r="A49" s="29" t="s">
        <v>110</v>
      </c>
      <c r="B49" s="29" t="s">
        <v>111</v>
      </c>
      <c r="C49" s="10" t="s">
        <v>112</v>
      </c>
      <c r="D49" s="10"/>
      <c r="E49" s="10" t="s">
        <v>4</v>
      </c>
      <c r="F49" s="106"/>
      <c r="G49" s="139" t="e">
        <f t="shared" si="2"/>
        <v>#DIV/0!</v>
      </c>
      <c r="H49" s="30"/>
    </row>
    <row r="50" spans="1:8" s="20" customFormat="1" ht="12.75" customHeight="1" outlineLevel="1" x14ac:dyDescent="0.2">
      <c r="A50" s="126" t="s">
        <v>431</v>
      </c>
      <c r="B50" s="126" t="s">
        <v>401</v>
      </c>
      <c r="C50" s="127"/>
      <c r="D50" s="127"/>
      <c r="E50" s="127" t="s">
        <v>4</v>
      </c>
      <c r="F50" s="128"/>
      <c r="G50" s="139" t="e">
        <f t="shared" si="2"/>
        <v>#DIV/0!</v>
      </c>
      <c r="H50" s="129"/>
    </row>
    <row r="51" spans="1:8" s="20" customFormat="1" ht="12.75" customHeight="1" outlineLevel="1" x14ac:dyDescent="0.2">
      <c r="A51" s="126" t="s">
        <v>432</v>
      </c>
      <c r="B51" s="126" t="s">
        <v>400</v>
      </c>
      <c r="C51" s="127"/>
      <c r="D51" s="127"/>
      <c r="E51" s="127" t="s">
        <v>4</v>
      </c>
      <c r="F51" s="128"/>
      <c r="G51" s="139" t="e">
        <f t="shared" si="2"/>
        <v>#DIV/0!</v>
      </c>
      <c r="H51" s="129"/>
    </row>
    <row r="52" spans="1:8" s="20" customFormat="1" ht="12.75" customHeight="1" outlineLevel="1" x14ac:dyDescent="0.2">
      <c r="A52" s="126" t="s">
        <v>433</v>
      </c>
      <c r="B52" s="126" t="s">
        <v>402</v>
      </c>
      <c r="C52" s="127"/>
      <c r="D52" s="127"/>
      <c r="E52" s="127" t="s">
        <v>0</v>
      </c>
      <c r="F52" s="128"/>
      <c r="G52" s="139" t="e">
        <f t="shared" si="2"/>
        <v>#DIV/0!</v>
      </c>
      <c r="H52" s="129"/>
    </row>
    <row r="53" spans="1:8" s="20" customFormat="1" ht="12" outlineLevel="1" x14ac:dyDescent="0.2">
      <c r="A53" s="29" t="s">
        <v>113</v>
      </c>
      <c r="B53" s="29" t="s">
        <v>114</v>
      </c>
      <c r="C53" s="10" t="s">
        <v>115</v>
      </c>
      <c r="D53" s="10"/>
      <c r="E53" s="10" t="s">
        <v>60</v>
      </c>
      <c r="F53" s="106"/>
      <c r="G53" s="139" t="e">
        <f t="shared" si="2"/>
        <v>#DIV/0!</v>
      </c>
      <c r="H53" s="30"/>
    </row>
    <row r="54" spans="1:8" s="20" customFormat="1" ht="12" outlineLevel="1" x14ac:dyDescent="0.2">
      <c r="A54" s="126" t="s">
        <v>434</v>
      </c>
      <c r="B54" s="126" t="s">
        <v>397</v>
      </c>
      <c r="C54" s="127"/>
      <c r="D54" s="127"/>
      <c r="E54" s="127" t="s">
        <v>60</v>
      </c>
      <c r="F54" s="128"/>
      <c r="G54" s="139" t="e">
        <f t="shared" si="2"/>
        <v>#DIV/0!</v>
      </c>
      <c r="H54" s="129"/>
    </row>
    <row r="55" spans="1:8" s="20" customFormat="1" ht="12" outlineLevel="1" x14ac:dyDescent="0.2">
      <c r="A55" s="126" t="s">
        <v>435</v>
      </c>
      <c r="B55" s="126" t="s">
        <v>399</v>
      </c>
      <c r="C55" s="127"/>
      <c r="D55" s="127"/>
      <c r="E55" s="127" t="s">
        <v>60</v>
      </c>
      <c r="F55" s="128"/>
      <c r="G55" s="139" t="e">
        <f t="shared" si="2"/>
        <v>#DIV/0!</v>
      </c>
      <c r="H55" s="129"/>
    </row>
    <row r="56" spans="1:8" s="20" customFormat="1" ht="12" outlineLevel="1" x14ac:dyDescent="0.2">
      <c r="A56" s="126" t="s">
        <v>436</v>
      </c>
      <c r="B56" s="126" t="s">
        <v>403</v>
      </c>
      <c r="C56" s="127"/>
      <c r="D56" s="127"/>
      <c r="E56" s="127" t="s">
        <v>0</v>
      </c>
      <c r="F56" s="128"/>
      <c r="G56" s="139" t="e">
        <f t="shared" si="2"/>
        <v>#DIV/0!</v>
      </c>
      <c r="H56" s="129"/>
    </row>
    <row r="57" spans="1:8" s="20" customFormat="1" ht="12" outlineLevel="1" x14ac:dyDescent="0.2">
      <c r="A57" s="34" t="s">
        <v>116</v>
      </c>
      <c r="B57" s="34" t="s">
        <v>117</v>
      </c>
      <c r="C57" s="12" t="s">
        <v>379</v>
      </c>
      <c r="D57" s="12"/>
      <c r="E57" s="12" t="s">
        <v>4</v>
      </c>
      <c r="F57" s="113"/>
      <c r="G57" s="139" t="e">
        <f t="shared" si="2"/>
        <v>#DIV/0!</v>
      </c>
      <c r="H57" s="32"/>
    </row>
    <row r="58" spans="1:8" s="20" customFormat="1" ht="24" outlineLevel="1" x14ac:dyDescent="0.2">
      <c r="A58" s="126" t="s">
        <v>437</v>
      </c>
      <c r="B58" s="126" t="s">
        <v>414</v>
      </c>
      <c r="C58" s="127"/>
      <c r="D58" s="127"/>
      <c r="E58" s="127" t="s">
        <v>4</v>
      </c>
      <c r="F58" s="128"/>
      <c r="G58" s="139" t="e">
        <f t="shared" si="2"/>
        <v>#DIV/0!</v>
      </c>
      <c r="H58" s="129"/>
    </row>
    <row r="59" spans="1:8" s="20" customFormat="1" ht="12" outlineLevel="1" x14ac:dyDescent="0.2">
      <c r="A59" s="126" t="s">
        <v>438</v>
      </c>
      <c r="B59" s="126" t="s">
        <v>415</v>
      </c>
      <c r="C59" s="127"/>
      <c r="D59" s="127"/>
      <c r="E59" s="127" t="s">
        <v>4</v>
      </c>
      <c r="F59" s="128"/>
      <c r="G59" s="139" t="e">
        <f t="shared" si="2"/>
        <v>#DIV/0!</v>
      </c>
      <c r="H59" s="129"/>
    </row>
    <row r="60" spans="1:8" s="20" customFormat="1" ht="12" outlineLevel="1" x14ac:dyDescent="0.2">
      <c r="A60" s="29" t="s">
        <v>118</v>
      </c>
      <c r="B60" s="29" t="s">
        <v>119</v>
      </c>
      <c r="C60" s="10" t="s">
        <v>120</v>
      </c>
      <c r="D60" s="10"/>
      <c r="E60" s="10" t="s">
        <v>60</v>
      </c>
      <c r="F60" s="106"/>
      <c r="G60" s="139" t="e">
        <f t="shared" si="2"/>
        <v>#DIV/0!</v>
      </c>
      <c r="H60" s="30"/>
    </row>
    <row r="61" spans="1:8" s="20" customFormat="1" ht="12" outlineLevel="1" x14ac:dyDescent="0.2">
      <c r="A61" s="126" t="s">
        <v>439</v>
      </c>
      <c r="B61" s="126" t="s">
        <v>387</v>
      </c>
      <c r="C61" s="127"/>
      <c r="D61" s="127"/>
      <c r="E61" s="127" t="s">
        <v>60</v>
      </c>
      <c r="F61" s="128"/>
      <c r="G61" s="139" t="e">
        <f t="shared" si="2"/>
        <v>#DIV/0!</v>
      </c>
      <c r="H61" s="129"/>
    </row>
    <row r="62" spans="1:8" s="20" customFormat="1" ht="12" outlineLevel="1" x14ac:dyDescent="0.2">
      <c r="A62" s="126" t="s">
        <v>440</v>
      </c>
      <c r="B62" s="126" t="s">
        <v>388</v>
      </c>
      <c r="C62" s="127"/>
      <c r="D62" s="127"/>
      <c r="E62" s="127" t="s">
        <v>60</v>
      </c>
      <c r="F62" s="128"/>
      <c r="G62" s="139" t="e">
        <f t="shared" si="2"/>
        <v>#DIV/0!</v>
      </c>
      <c r="H62" s="129"/>
    </row>
    <row r="63" spans="1:8" s="20" customFormat="1" ht="12" outlineLevel="1" x14ac:dyDescent="0.2">
      <c r="A63" s="126" t="s">
        <v>441</v>
      </c>
      <c r="B63" s="126" t="s">
        <v>389</v>
      </c>
      <c r="C63" s="127"/>
      <c r="D63" s="127"/>
      <c r="E63" s="127" t="s">
        <v>60</v>
      </c>
      <c r="F63" s="128"/>
      <c r="G63" s="139" t="e">
        <f t="shared" si="2"/>
        <v>#DIV/0!</v>
      </c>
      <c r="H63" s="129"/>
    </row>
    <row r="64" spans="1:8" s="20" customFormat="1" ht="12" outlineLevel="1" x14ac:dyDescent="0.2">
      <c r="A64" s="126" t="s">
        <v>442</v>
      </c>
      <c r="B64" s="126" t="s">
        <v>390</v>
      </c>
      <c r="C64" s="127"/>
      <c r="D64" s="127"/>
      <c r="E64" s="127" t="s">
        <v>60</v>
      </c>
      <c r="F64" s="128"/>
      <c r="G64" s="139" t="e">
        <f t="shared" si="2"/>
        <v>#DIV/0!</v>
      </c>
      <c r="H64" s="129"/>
    </row>
    <row r="65" spans="1:8" s="20" customFormat="1" ht="12" outlineLevel="1" x14ac:dyDescent="0.2">
      <c r="A65" s="126" t="s">
        <v>443</v>
      </c>
      <c r="B65" s="126" t="s">
        <v>391</v>
      </c>
      <c r="C65" s="127"/>
      <c r="D65" s="127"/>
      <c r="E65" s="127" t="s">
        <v>60</v>
      </c>
      <c r="F65" s="128"/>
      <c r="G65" s="139" t="e">
        <f t="shared" si="2"/>
        <v>#DIV/0!</v>
      </c>
      <c r="H65" s="129"/>
    </row>
    <row r="66" spans="1:8" s="20" customFormat="1" ht="12" outlineLevel="1" x14ac:dyDescent="0.2">
      <c r="A66" s="29" t="s">
        <v>121</v>
      </c>
      <c r="B66" s="29" t="s">
        <v>122</v>
      </c>
      <c r="C66" s="10" t="s">
        <v>123</v>
      </c>
      <c r="D66" s="10"/>
      <c r="E66" s="10" t="s">
        <v>60</v>
      </c>
      <c r="F66" s="106"/>
      <c r="G66" s="139" t="e">
        <f t="shared" si="2"/>
        <v>#DIV/0!</v>
      </c>
      <c r="H66" s="30"/>
    </row>
    <row r="67" spans="1:8" s="20" customFormat="1" ht="12" outlineLevel="1" x14ac:dyDescent="0.2">
      <c r="A67" s="126" t="s">
        <v>444</v>
      </c>
      <c r="B67" s="126" t="s">
        <v>407</v>
      </c>
      <c r="C67" s="127"/>
      <c r="D67" s="127"/>
      <c r="E67" s="127" t="s">
        <v>60</v>
      </c>
      <c r="F67" s="128"/>
      <c r="G67" s="139" t="e">
        <f t="shared" si="2"/>
        <v>#DIV/0!</v>
      </c>
      <c r="H67" s="129"/>
    </row>
    <row r="68" spans="1:8" s="20" customFormat="1" ht="12" outlineLevel="1" x14ac:dyDescent="0.2">
      <c r="A68" s="126" t="s">
        <v>445</v>
      </c>
      <c r="B68" s="126" t="s">
        <v>392</v>
      </c>
      <c r="C68" s="127"/>
      <c r="D68" s="127"/>
      <c r="E68" s="127" t="s">
        <v>60</v>
      </c>
      <c r="F68" s="128"/>
      <c r="G68" s="139" t="e">
        <f t="shared" si="2"/>
        <v>#DIV/0!</v>
      </c>
      <c r="H68" s="129"/>
    </row>
    <row r="69" spans="1:8" s="20" customFormat="1" ht="12" outlineLevel="1" x14ac:dyDescent="0.2">
      <c r="A69" s="126" t="s">
        <v>446</v>
      </c>
      <c r="B69" s="126" t="s">
        <v>393</v>
      </c>
      <c r="C69" s="127"/>
      <c r="D69" s="130"/>
      <c r="E69" s="127" t="s">
        <v>60</v>
      </c>
      <c r="F69" s="131"/>
      <c r="G69" s="139" t="e">
        <f t="shared" si="2"/>
        <v>#DIV/0!</v>
      </c>
      <c r="H69" s="132"/>
    </row>
    <row r="70" spans="1:8" s="20" customFormat="1" ht="12" outlineLevel="1" x14ac:dyDescent="0.2">
      <c r="A70" s="126" t="s">
        <v>447</v>
      </c>
      <c r="B70" s="126" t="s">
        <v>394</v>
      </c>
      <c r="C70" s="127"/>
      <c r="D70" s="130"/>
      <c r="E70" s="127" t="s">
        <v>60</v>
      </c>
      <c r="F70" s="131"/>
      <c r="G70" s="139" t="e">
        <f t="shared" si="2"/>
        <v>#DIV/0!</v>
      </c>
      <c r="H70" s="132"/>
    </row>
    <row r="71" spans="1:8" s="20" customFormat="1" ht="12" outlineLevel="1" x14ac:dyDescent="0.2">
      <c r="A71" s="126" t="s">
        <v>448</v>
      </c>
      <c r="B71" s="126" t="s">
        <v>395</v>
      </c>
      <c r="C71" s="127"/>
      <c r="D71" s="130"/>
      <c r="E71" s="127" t="s">
        <v>60</v>
      </c>
      <c r="F71" s="131"/>
      <c r="G71" s="139" t="e">
        <f t="shared" si="2"/>
        <v>#DIV/0!</v>
      </c>
      <c r="H71" s="132"/>
    </row>
    <row r="72" spans="1:8" s="20" customFormat="1" ht="12" outlineLevel="1" x14ac:dyDescent="0.2">
      <c r="A72" s="126" t="s">
        <v>449</v>
      </c>
      <c r="B72" s="126" t="s">
        <v>396</v>
      </c>
      <c r="C72" s="127"/>
      <c r="D72" s="130"/>
      <c r="E72" s="127" t="s">
        <v>60</v>
      </c>
      <c r="F72" s="131"/>
      <c r="G72" s="139" t="e">
        <f t="shared" si="2"/>
        <v>#DIV/0!</v>
      </c>
      <c r="H72" s="132"/>
    </row>
    <row r="73" spans="1:8" s="20" customFormat="1" ht="12" outlineLevel="1" x14ac:dyDescent="0.2">
      <c r="A73" s="126" t="s">
        <v>450</v>
      </c>
      <c r="B73" s="126" t="s">
        <v>408</v>
      </c>
      <c r="C73" s="127"/>
      <c r="D73" s="130"/>
      <c r="E73" s="127" t="s">
        <v>60</v>
      </c>
      <c r="F73" s="131"/>
      <c r="G73" s="139" t="e">
        <f t="shared" si="2"/>
        <v>#DIV/0!</v>
      </c>
      <c r="H73" s="132"/>
    </row>
    <row r="74" spans="1:8" s="20" customFormat="1" ht="12" outlineLevel="1" x14ac:dyDescent="0.2">
      <c r="A74" s="126" t="s">
        <v>451</v>
      </c>
      <c r="B74" s="126" t="s">
        <v>406</v>
      </c>
      <c r="C74" s="127"/>
      <c r="D74" s="130"/>
      <c r="E74" s="127" t="s">
        <v>60</v>
      </c>
      <c r="F74" s="131"/>
      <c r="G74" s="139" t="e">
        <f t="shared" si="2"/>
        <v>#DIV/0!</v>
      </c>
      <c r="H74" s="132"/>
    </row>
    <row r="75" spans="1:8" s="20" customFormat="1" ht="12" outlineLevel="1" x14ac:dyDescent="0.2">
      <c r="A75" s="126" t="s">
        <v>452</v>
      </c>
      <c r="B75" s="126" t="s">
        <v>404</v>
      </c>
      <c r="C75" s="127"/>
      <c r="D75" s="130"/>
      <c r="E75" s="130" t="s">
        <v>0</v>
      </c>
      <c r="F75" s="131"/>
      <c r="G75" s="139" t="e">
        <f t="shared" si="2"/>
        <v>#DIV/0!</v>
      </c>
      <c r="H75" s="132"/>
    </row>
    <row r="76" spans="1:8" s="20" customFormat="1" ht="12" outlineLevel="1" x14ac:dyDescent="0.2">
      <c r="A76" s="29" t="s">
        <v>124</v>
      </c>
      <c r="B76" s="29" t="s">
        <v>125</v>
      </c>
      <c r="C76" s="10" t="s">
        <v>380</v>
      </c>
      <c r="D76" s="11"/>
      <c r="E76" s="10" t="s">
        <v>60</v>
      </c>
      <c r="F76" s="111"/>
      <c r="G76" s="139" t="e">
        <f t="shared" si="2"/>
        <v>#DIV/0!</v>
      </c>
      <c r="H76" s="31"/>
    </row>
    <row r="77" spans="1:8" s="20" customFormat="1" ht="12" outlineLevel="1" x14ac:dyDescent="0.2">
      <c r="A77" s="29" t="s">
        <v>126</v>
      </c>
      <c r="B77" s="29" t="s">
        <v>127</v>
      </c>
      <c r="C77" s="10" t="s">
        <v>128</v>
      </c>
      <c r="D77" s="10"/>
      <c r="E77" s="10" t="s">
        <v>60</v>
      </c>
      <c r="F77" s="106"/>
      <c r="G77" s="139" t="e">
        <f t="shared" si="2"/>
        <v>#DIV/0!</v>
      </c>
      <c r="H77" s="30"/>
    </row>
    <row r="78" spans="1:8" s="20" customFormat="1" ht="12" outlineLevel="1" x14ac:dyDescent="0.2">
      <c r="A78" s="29" t="s">
        <v>129</v>
      </c>
      <c r="B78" s="29" t="s">
        <v>130</v>
      </c>
      <c r="C78" s="10" t="s">
        <v>131</v>
      </c>
      <c r="D78" s="10"/>
      <c r="E78" s="10" t="s">
        <v>4</v>
      </c>
      <c r="F78" s="106"/>
      <c r="G78" s="139" t="e">
        <f t="shared" si="2"/>
        <v>#DIV/0!</v>
      </c>
      <c r="H78" s="30"/>
    </row>
    <row r="79" spans="1:8" s="20" customFormat="1" ht="12" outlineLevel="1" x14ac:dyDescent="0.2">
      <c r="A79" s="29" t="s">
        <v>132</v>
      </c>
      <c r="B79" s="29" t="s">
        <v>133</v>
      </c>
      <c r="C79" s="10" t="s">
        <v>134</v>
      </c>
      <c r="D79" s="10"/>
      <c r="E79" s="10" t="s">
        <v>1</v>
      </c>
      <c r="F79" s="106"/>
      <c r="G79" s="139" t="e">
        <f t="shared" si="2"/>
        <v>#DIV/0!</v>
      </c>
      <c r="H79" s="30"/>
    </row>
    <row r="80" spans="1:8" s="20" customFormat="1" ht="12" outlineLevel="1" x14ac:dyDescent="0.2">
      <c r="A80" s="29" t="s">
        <v>135</v>
      </c>
      <c r="B80" s="29" t="s">
        <v>136</v>
      </c>
      <c r="C80" s="10" t="s">
        <v>137</v>
      </c>
      <c r="D80" s="10"/>
      <c r="E80" s="10" t="s">
        <v>4</v>
      </c>
      <c r="F80" s="106"/>
      <c r="G80" s="139" t="e">
        <f t="shared" si="2"/>
        <v>#DIV/0!</v>
      </c>
      <c r="H80" s="30"/>
    </row>
    <row r="81" spans="1:106" s="20" customFormat="1" ht="12" outlineLevel="1" x14ac:dyDescent="0.2">
      <c r="A81" s="66" t="s">
        <v>138</v>
      </c>
      <c r="B81" s="66" t="s">
        <v>139</v>
      </c>
      <c r="C81" s="68" t="s">
        <v>140</v>
      </c>
      <c r="D81" s="68"/>
      <c r="E81" s="68" t="s">
        <v>4</v>
      </c>
      <c r="F81" s="107"/>
      <c r="G81" s="139" t="e">
        <f t="shared" si="2"/>
        <v>#DIV/0!</v>
      </c>
      <c r="H81" s="70"/>
    </row>
    <row r="82" spans="1:106" s="133" customFormat="1" ht="12" outlineLevel="1" x14ac:dyDescent="0.2">
      <c r="A82" s="126" t="s">
        <v>453</v>
      </c>
      <c r="B82" s="126" t="s">
        <v>398</v>
      </c>
      <c r="C82" s="127"/>
      <c r="D82" s="127"/>
      <c r="E82" s="127" t="s">
        <v>4</v>
      </c>
      <c r="F82" s="128"/>
      <c r="G82" s="139" t="e">
        <f t="shared" si="2"/>
        <v>#DIV/0!</v>
      </c>
      <c r="H82" s="129"/>
    </row>
    <row r="83" spans="1:106" s="133" customFormat="1" ht="12" outlineLevel="1" x14ac:dyDescent="0.2">
      <c r="A83" s="126" t="s">
        <v>454</v>
      </c>
      <c r="B83" s="126" t="s">
        <v>416</v>
      </c>
      <c r="C83" s="127"/>
      <c r="D83" s="127"/>
      <c r="E83" s="127" t="s">
        <v>60</v>
      </c>
      <c r="F83" s="128"/>
      <c r="G83" s="139" t="e">
        <f t="shared" si="2"/>
        <v>#DIV/0!</v>
      </c>
      <c r="H83" s="129"/>
    </row>
    <row r="84" spans="1:106" s="133" customFormat="1" ht="12" outlineLevel="1" x14ac:dyDescent="0.2">
      <c r="A84" s="126" t="s">
        <v>455</v>
      </c>
      <c r="B84" s="126" t="s">
        <v>417</v>
      </c>
      <c r="C84" s="127"/>
      <c r="D84" s="127"/>
      <c r="E84" s="127" t="s">
        <v>1</v>
      </c>
      <c r="F84" s="128"/>
      <c r="G84" s="139" t="e">
        <f t="shared" si="2"/>
        <v>#DIV/0!</v>
      </c>
      <c r="H84" s="129"/>
    </row>
    <row r="85" spans="1:106" s="133" customFormat="1" ht="12.75" outlineLevel="1" thickBot="1" x14ac:dyDescent="0.25">
      <c r="A85" s="126" t="s">
        <v>456</v>
      </c>
      <c r="B85" s="126" t="s">
        <v>418</v>
      </c>
      <c r="C85" s="127"/>
      <c r="D85" s="127"/>
      <c r="E85" s="127" t="s">
        <v>4</v>
      </c>
      <c r="F85" s="128"/>
      <c r="G85" s="139" t="e">
        <f t="shared" si="2"/>
        <v>#DIV/0!</v>
      </c>
      <c r="H85" s="129"/>
    </row>
    <row r="86" spans="1:106" s="20" customFormat="1" ht="15.75" customHeight="1" outlineLevel="1" thickBot="1" x14ac:dyDescent="0.25">
      <c r="A86" s="97" t="s">
        <v>25</v>
      </c>
      <c r="B86" s="98"/>
      <c r="C86" s="98"/>
      <c r="D86" s="98"/>
      <c r="E86" s="105"/>
      <c r="F86" s="121">
        <f>SUM(F87:F90)</f>
        <v>0</v>
      </c>
      <c r="G86" s="121"/>
      <c r="H86" s="99"/>
      <c r="DB86" s="27"/>
    </row>
    <row r="87" spans="1:106" s="20" customFormat="1" ht="12" outlineLevel="1" x14ac:dyDescent="0.2">
      <c r="A87" s="29" t="s">
        <v>142</v>
      </c>
      <c r="B87" s="29" t="s">
        <v>143</v>
      </c>
      <c r="C87" s="10" t="s">
        <v>141</v>
      </c>
      <c r="D87" s="10"/>
      <c r="E87" s="10" t="s">
        <v>1</v>
      </c>
      <c r="F87" s="106"/>
      <c r="G87" s="139" t="e">
        <f t="shared" ref="G87:G90" si="3">F87/D87</f>
        <v>#DIV/0!</v>
      </c>
      <c r="H87" s="30"/>
    </row>
    <row r="88" spans="1:106" s="20" customFormat="1" ht="12" outlineLevel="1" x14ac:dyDescent="0.2">
      <c r="A88" s="29" t="s">
        <v>144</v>
      </c>
      <c r="B88" s="29" t="s">
        <v>145</v>
      </c>
      <c r="C88" s="10" t="s">
        <v>141</v>
      </c>
      <c r="D88" s="10"/>
      <c r="E88" s="10" t="s">
        <v>1</v>
      </c>
      <c r="F88" s="106"/>
      <c r="G88" s="139" t="e">
        <f t="shared" si="3"/>
        <v>#DIV/0!</v>
      </c>
      <c r="H88" s="30"/>
    </row>
    <row r="89" spans="1:106" s="20" customFormat="1" ht="12" outlineLevel="1" x14ac:dyDescent="0.2">
      <c r="A89" s="29" t="s">
        <v>146</v>
      </c>
      <c r="B89" s="29" t="s">
        <v>147</v>
      </c>
      <c r="C89" s="10" t="s">
        <v>148</v>
      </c>
      <c r="D89" s="10"/>
      <c r="E89" s="10" t="s">
        <v>1</v>
      </c>
      <c r="F89" s="106"/>
      <c r="G89" s="139" t="e">
        <f t="shared" si="3"/>
        <v>#DIV/0!</v>
      </c>
      <c r="H89" s="30"/>
    </row>
    <row r="90" spans="1:106" s="20" customFormat="1" ht="12.75" outlineLevel="1" thickBot="1" x14ac:dyDescent="0.25">
      <c r="A90" s="66" t="s">
        <v>149</v>
      </c>
      <c r="B90" s="66" t="s">
        <v>150</v>
      </c>
      <c r="C90" s="67"/>
      <c r="D90" s="67"/>
      <c r="E90" s="68" t="s">
        <v>0</v>
      </c>
      <c r="F90" s="110"/>
      <c r="G90" s="139" t="e">
        <f t="shared" si="3"/>
        <v>#DIV/0!</v>
      </c>
      <c r="H90" s="69"/>
    </row>
    <row r="91" spans="1:106" s="20" customFormat="1" ht="15.75" customHeight="1" outlineLevel="1" thickBot="1" x14ac:dyDescent="0.25">
      <c r="A91" s="97" t="s">
        <v>26</v>
      </c>
      <c r="B91" s="98"/>
      <c r="C91" s="98"/>
      <c r="D91" s="98"/>
      <c r="E91" s="105"/>
      <c r="F91" s="121">
        <f>SUM(F92:F101)</f>
        <v>0</v>
      </c>
      <c r="G91" s="121"/>
      <c r="H91" s="99"/>
      <c r="DB91" s="27"/>
    </row>
    <row r="92" spans="1:106" s="20" customFormat="1" ht="12" outlineLevel="1" x14ac:dyDescent="0.2">
      <c r="A92" s="65" t="s">
        <v>151</v>
      </c>
      <c r="B92" s="65" t="s">
        <v>152</v>
      </c>
      <c r="C92" s="61" t="s">
        <v>153</v>
      </c>
      <c r="D92" s="61"/>
      <c r="E92" s="61" t="s">
        <v>1</v>
      </c>
      <c r="F92" s="108"/>
      <c r="G92" s="139" t="e">
        <f t="shared" ref="G92:G101" si="4">F92/D92</f>
        <v>#DIV/0!</v>
      </c>
      <c r="H92" s="62"/>
    </row>
    <row r="93" spans="1:106" s="20" customFormat="1" ht="12" outlineLevel="1" x14ac:dyDescent="0.2">
      <c r="A93" s="29" t="s">
        <v>154</v>
      </c>
      <c r="B93" s="29" t="s">
        <v>155</v>
      </c>
      <c r="C93" s="10" t="s">
        <v>156</v>
      </c>
      <c r="D93" s="10"/>
      <c r="E93" s="10" t="s">
        <v>1</v>
      </c>
      <c r="F93" s="106"/>
      <c r="G93" s="139" t="e">
        <f t="shared" si="4"/>
        <v>#DIV/0!</v>
      </c>
      <c r="H93" s="30"/>
    </row>
    <row r="94" spans="1:106" s="20" customFormat="1" ht="12" outlineLevel="1" x14ac:dyDescent="0.2">
      <c r="A94" s="29" t="s">
        <v>157</v>
      </c>
      <c r="B94" s="29" t="s">
        <v>158</v>
      </c>
      <c r="C94" s="10" t="s">
        <v>159</v>
      </c>
      <c r="D94" s="10"/>
      <c r="E94" s="10" t="s">
        <v>1</v>
      </c>
      <c r="F94" s="106"/>
      <c r="G94" s="139" t="e">
        <f t="shared" si="4"/>
        <v>#DIV/0!</v>
      </c>
      <c r="H94" s="30"/>
    </row>
    <row r="95" spans="1:106" s="20" customFormat="1" ht="12" outlineLevel="1" x14ac:dyDescent="0.2">
      <c r="A95" s="29" t="s">
        <v>160</v>
      </c>
      <c r="B95" s="29" t="s">
        <v>161</v>
      </c>
      <c r="C95" s="10" t="s">
        <v>162</v>
      </c>
      <c r="D95" s="10"/>
      <c r="E95" s="10" t="s">
        <v>1</v>
      </c>
      <c r="F95" s="106"/>
      <c r="G95" s="139" t="e">
        <f t="shared" si="4"/>
        <v>#DIV/0!</v>
      </c>
      <c r="H95" s="30"/>
    </row>
    <row r="96" spans="1:106" s="20" customFormat="1" ht="12.75" customHeight="1" outlineLevel="1" x14ac:dyDescent="0.2">
      <c r="A96" s="29" t="s">
        <v>163</v>
      </c>
      <c r="B96" s="29" t="s">
        <v>164</v>
      </c>
      <c r="C96" s="10" t="s">
        <v>165</v>
      </c>
      <c r="D96" s="10"/>
      <c r="E96" s="10" t="s">
        <v>1</v>
      </c>
      <c r="F96" s="106"/>
      <c r="G96" s="139" t="e">
        <f t="shared" si="4"/>
        <v>#DIV/0!</v>
      </c>
      <c r="H96" s="30"/>
    </row>
    <row r="97" spans="1:106" s="20" customFormat="1" ht="12" outlineLevel="1" x14ac:dyDescent="0.2">
      <c r="A97" s="29" t="s">
        <v>166</v>
      </c>
      <c r="B97" s="29" t="s">
        <v>167</v>
      </c>
      <c r="C97" s="10" t="s">
        <v>168</v>
      </c>
      <c r="D97" s="10"/>
      <c r="E97" s="10" t="s">
        <v>60</v>
      </c>
      <c r="F97" s="106"/>
      <c r="G97" s="139" t="e">
        <f t="shared" si="4"/>
        <v>#DIV/0!</v>
      </c>
      <c r="H97" s="30"/>
    </row>
    <row r="98" spans="1:106" s="20" customFormat="1" ht="24" outlineLevel="1" x14ac:dyDescent="0.2">
      <c r="A98" s="29" t="s">
        <v>169</v>
      </c>
      <c r="B98" s="29" t="s">
        <v>170</v>
      </c>
      <c r="C98" s="10" t="s">
        <v>134</v>
      </c>
      <c r="D98" s="10"/>
      <c r="E98" s="10" t="s">
        <v>1</v>
      </c>
      <c r="F98" s="106"/>
      <c r="G98" s="139" t="e">
        <f t="shared" si="4"/>
        <v>#DIV/0!</v>
      </c>
      <c r="H98" s="30"/>
    </row>
    <row r="99" spans="1:106" s="20" customFormat="1" ht="12" outlineLevel="1" x14ac:dyDescent="0.2">
      <c r="A99" s="29" t="s">
        <v>171</v>
      </c>
      <c r="B99" s="29" t="s">
        <v>172</v>
      </c>
      <c r="C99" s="10" t="s">
        <v>134</v>
      </c>
      <c r="D99" s="10"/>
      <c r="E99" s="10" t="s">
        <v>1</v>
      </c>
      <c r="F99" s="106"/>
      <c r="G99" s="139" t="e">
        <f t="shared" si="4"/>
        <v>#DIV/0!</v>
      </c>
      <c r="H99" s="30"/>
    </row>
    <row r="100" spans="1:106" s="20" customFormat="1" ht="12" outlineLevel="1" x14ac:dyDescent="0.2">
      <c r="A100" s="29" t="s">
        <v>173</v>
      </c>
      <c r="B100" s="29" t="s">
        <v>174</v>
      </c>
      <c r="C100" s="10" t="s">
        <v>175</v>
      </c>
      <c r="D100" s="10"/>
      <c r="E100" s="10" t="s">
        <v>1</v>
      </c>
      <c r="F100" s="106"/>
      <c r="G100" s="139" t="e">
        <f t="shared" si="4"/>
        <v>#DIV/0!</v>
      </c>
      <c r="H100" s="30"/>
    </row>
    <row r="101" spans="1:106" s="20" customFormat="1" ht="19.899999999999999" customHeight="1" outlineLevel="1" thickBot="1" x14ac:dyDescent="0.25">
      <c r="A101" s="66" t="s">
        <v>176</v>
      </c>
      <c r="B101" s="66" t="s">
        <v>177</v>
      </c>
      <c r="C101" s="67"/>
      <c r="D101" s="67"/>
      <c r="E101" s="68" t="s">
        <v>0</v>
      </c>
      <c r="F101" s="110"/>
      <c r="G101" s="139" t="e">
        <f t="shared" si="4"/>
        <v>#DIV/0!</v>
      </c>
      <c r="H101" s="69"/>
    </row>
    <row r="102" spans="1:106" s="20" customFormat="1" ht="15.75" customHeight="1" outlineLevel="1" thickBot="1" x14ac:dyDescent="0.25">
      <c r="A102" s="97" t="s">
        <v>27</v>
      </c>
      <c r="B102" s="98"/>
      <c r="C102" s="98"/>
      <c r="D102" s="98"/>
      <c r="E102" s="105"/>
      <c r="F102" s="121">
        <f>SUM(F103:F106)</f>
        <v>0</v>
      </c>
      <c r="G102" s="121"/>
      <c r="H102" s="99"/>
      <c r="DB102" s="27"/>
    </row>
    <row r="103" spans="1:106" s="20" customFormat="1" ht="12" outlineLevel="1" x14ac:dyDescent="0.2">
      <c r="A103" s="65" t="s">
        <v>178</v>
      </c>
      <c r="B103" s="65" t="s">
        <v>179</v>
      </c>
      <c r="C103" s="61" t="s">
        <v>180</v>
      </c>
      <c r="D103" s="61"/>
      <c r="E103" s="61" t="s">
        <v>1</v>
      </c>
      <c r="F103" s="108"/>
      <c r="G103" s="139" t="e">
        <f t="shared" ref="G103:G106" si="5">F103/D103</f>
        <v>#DIV/0!</v>
      </c>
      <c r="H103" s="62"/>
    </row>
    <row r="104" spans="1:106" s="20" customFormat="1" ht="24" outlineLevel="1" x14ac:dyDescent="0.2">
      <c r="A104" s="29" t="s">
        <v>181</v>
      </c>
      <c r="B104" s="29" t="s">
        <v>182</v>
      </c>
      <c r="C104" s="10" t="s">
        <v>183</v>
      </c>
      <c r="D104" s="10"/>
      <c r="E104" s="10" t="s">
        <v>1</v>
      </c>
      <c r="F104" s="106"/>
      <c r="G104" s="139" t="e">
        <f t="shared" si="5"/>
        <v>#DIV/0!</v>
      </c>
      <c r="H104" s="30"/>
    </row>
    <row r="105" spans="1:106" s="20" customFormat="1" ht="12" outlineLevel="1" x14ac:dyDescent="0.2">
      <c r="A105" s="29" t="s">
        <v>184</v>
      </c>
      <c r="B105" s="29" t="s">
        <v>185</v>
      </c>
      <c r="C105" s="10" t="s">
        <v>186</v>
      </c>
      <c r="D105" s="10"/>
      <c r="E105" s="10" t="s">
        <v>1</v>
      </c>
      <c r="F105" s="106"/>
      <c r="G105" s="139" t="e">
        <f t="shared" si="5"/>
        <v>#DIV/0!</v>
      </c>
      <c r="H105" s="30"/>
    </row>
    <row r="106" spans="1:106" s="20" customFormat="1" ht="27.6" customHeight="1" outlineLevel="1" thickBot="1" x14ac:dyDescent="0.25">
      <c r="A106" s="66" t="s">
        <v>187</v>
      </c>
      <c r="B106" s="66" t="s">
        <v>188</v>
      </c>
      <c r="C106" s="67"/>
      <c r="D106" s="67"/>
      <c r="E106" s="68" t="s">
        <v>0</v>
      </c>
      <c r="F106" s="110"/>
      <c r="G106" s="139" t="e">
        <f t="shared" si="5"/>
        <v>#DIV/0!</v>
      </c>
      <c r="H106" s="69"/>
    </row>
    <row r="107" spans="1:106" s="20" customFormat="1" ht="15.75" customHeight="1" outlineLevel="1" thickBot="1" x14ac:dyDescent="0.25">
      <c r="A107" s="97" t="s">
        <v>28</v>
      </c>
      <c r="B107" s="98"/>
      <c r="C107" s="98"/>
      <c r="D107" s="98"/>
      <c r="E107" s="105"/>
      <c r="F107" s="121">
        <f>SUM(F108:F110)</f>
        <v>0</v>
      </c>
      <c r="G107" s="121"/>
      <c r="H107" s="99"/>
      <c r="DB107" s="27"/>
    </row>
    <row r="108" spans="1:106" s="20" customFormat="1" ht="12" outlineLevel="1" x14ac:dyDescent="0.2">
      <c r="A108" s="65" t="s">
        <v>189</v>
      </c>
      <c r="B108" s="65" t="s">
        <v>190</v>
      </c>
      <c r="C108" s="61" t="s">
        <v>191</v>
      </c>
      <c r="D108" s="61"/>
      <c r="E108" s="61" t="s">
        <v>1</v>
      </c>
      <c r="F108" s="108"/>
      <c r="G108" s="139" t="e">
        <f t="shared" ref="G108:G110" si="6">F108/D108</f>
        <v>#DIV/0!</v>
      </c>
      <c r="H108" s="62"/>
    </row>
    <row r="109" spans="1:106" s="20" customFormat="1" ht="24" outlineLevel="1" x14ac:dyDescent="0.2">
      <c r="A109" s="29" t="s">
        <v>192</v>
      </c>
      <c r="B109" s="29" t="s">
        <v>143</v>
      </c>
      <c r="C109" s="10" t="s">
        <v>193</v>
      </c>
      <c r="D109" s="10"/>
      <c r="E109" s="10" t="s">
        <v>1</v>
      </c>
      <c r="F109" s="106"/>
      <c r="G109" s="139" t="e">
        <f t="shared" si="6"/>
        <v>#DIV/0!</v>
      </c>
      <c r="H109" s="30"/>
    </row>
    <row r="110" spans="1:106" s="20" customFormat="1" ht="12.75" outlineLevel="1" thickBot="1" x14ac:dyDescent="0.25">
      <c r="A110" s="66" t="s">
        <v>194</v>
      </c>
      <c r="B110" s="66" t="s">
        <v>195</v>
      </c>
      <c r="C110" s="68" t="s">
        <v>196</v>
      </c>
      <c r="D110" s="68"/>
      <c r="E110" s="68" t="s">
        <v>1</v>
      </c>
      <c r="F110" s="107"/>
      <c r="G110" s="139" t="e">
        <f t="shared" si="6"/>
        <v>#DIV/0!</v>
      </c>
      <c r="H110" s="70"/>
    </row>
    <row r="111" spans="1:106" s="20" customFormat="1" ht="15.75" customHeight="1" thickBot="1" x14ac:dyDescent="0.25">
      <c r="A111" s="94" t="s">
        <v>197</v>
      </c>
      <c r="B111" s="95"/>
      <c r="C111" s="95"/>
      <c r="D111" s="95"/>
      <c r="E111" s="122"/>
      <c r="F111" s="104">
        <f>SUM(F112,F122,F129,F136,F142,F146,F150,F160,F168,F170,F174,F180,F184,F191,F194)</f>
        <v>0</v>
      </c>
      <c r="G111" s="104"/>
      <c r="H111" s="96"/>
      <c r="DB111" s="27"/>
    </row>
    <row r="112" spans="1:106" s="20" customFormat="1" ht="15.75" customHeight="1" outlineLevel="1" thickBot="1" x14ac:dyDescent="0.25">
      <c r="A112" s="97" t="s">
        <v>29</v>
      </c>
      <c r="B112" s="98"/>
      <c r="C112" s="98"/>
      <c r="D112" s="98"/>
      <c r="E112" s="105"/>
      <c r="F112" s="121">
        <f>SUM(F113:F121)</f>
        <v>0</v>
      </c>
      <c r="G112" s="121"/>
      <c r="H112" s="99"/>
      <c r="DB112" s="27"/>
    </row>
    <row r="113" spans="1:106" s="20" customFormat="1" ht="12" outlineLevel="1" x14ac:dyDescent="0.2">
      <c r="A113" s="65" t="s">
        <v>199</v>
      </c>
      <c r="B113" s="65" t="s">
        <v>200</v>
      </c>
      <c r="C113" s="61" t="s">
        <v>198</v>
      </c>
      <c r="D113" s="61"/>
      <c r="E113" s="61" t="s">
        <v>4</v>
      </c>
      <c r="F113" s="108"/>
      <c r="G113" s="139" t="e">
        <f t="shared" ref="G113:G121" si="7">F113/D113</f>
        <v>#DIV/0!</v>
      </c>
      <c r="H113" s="62"/>
    </row>
    <row r="114" spans="1:106" s="20" customFormat="1" ht="12" outlineLevel="1" x14ac:dyDescent="0.2">
      <c r="A114" s="29" t="s">
        <v>201</v>
      </c>
      <c r="B114" s="29" t="s">
        <v>202</v>
      </c>
      <c r="C114" s="10" t="s">
        <v>198</v>
      </c>
      <c r="D114" s="10"/>
      <c r="E114" s="10" t="s">
        <v>4</v>
      </c>
      <c r="F114" s="106"/>
      <c r="G114" s="139" t="e">
        <f t="shared" si="7"/>
        <v>#DIV/0!</v>
      </c>
      <c r="H114" s="30"/>
    </row>
    <row r="115" spans="1:106" s="20" customFormat="1" ht="12" outlineLevel="1" x14ac:dyDescent="0.2">
      <c r="A115" s="29" t="s">
        <v>203</v>
      </c>
      <c r="B115" s="29" t="s">
        <v>204</v>
      </c>
      <c r="C115" s="10" t="s">
        <v>198</v>
      </c>
      <c r="D115" s="10"/>
      <c r="E115" s="10" t="s">
        <v>4</v>
      </c>
      <c r="F115" s="106"/>
      <c r="G115" s="139" t="e">
        <f t="shared" si="7"/>
        <v>#DIV/0!</v>
      </c>
      <c r="H115" s="30"/>
    </row>
    <row r="116" spans="1:106" s="20" customFormat="1" ht="12" outlineLevel="1" x14ac:dyDescent="0.2">
      <c r="A116" s="29" t="s">
        <v>205</v>
      </c>
      <c r="B116" s="29" t="s">
        <v>206</v>
      </c>
      <c r="C116" s="10" t="s">
        <v>198</v>
      </c>
      <c r="D116" s="10"/>
      <c r="E116" s="10" t="s">
        <v>4</v>
      </c>
      <c r="F116" s="106"/>
      <c r="G116" s="139" t="e">
        <f t="shared" si="7"/>
        <v>#DIV/0!</v>
      </c>
      <c r="H116" s="30"/>
    </row>
    <row r="117" spans="1:106" s="20" customFormat="1" ht="12" outlineLevel="1" x14ac:dyDescent="0.2">
      <c r="A117" s="29" t="s">
        <v>207</v>
      </c>
      <c r="B117" s="29" t="s">
        <v>12</v>
      </c>
      <c r="C117" s="10" t="s">
        <v>198</v>
      </c>
      <c r="D117" s="10"/>
      <c r="E117" s="10" t="s">
        <v>4</v>
      </c>
      <c r="F117" s="106"/>
      <c r="G117" s="139" t="e">
        <f t="shared" si="7"/>
        <v>#DIV/0!</v>
      </c>
      <c r="H117" s="30"/>
    </row>
    <row r="118" spans="1:106" s="20" customFormat="1" ht="12" outlineLevel="1" x14ac:dyDescent="0.2">
      <c r="A118" s="29" t="s">
        <v>11</v>
      </c>
      <c r="B118" s="29" t="s">
        <v>13</v>
      </c>
      <c r="C118" s="10" t="s">
        <v>198</v>
      </c>
      <c r="D118" s="10"/>
      <c r="E118" s="10" t="s">
        <v>4</v>
      </c>
      <c r="F118" s="106"/>
      <c r="G118" s="139" t="e">
        <f t="shared" si="7"/>
        <v>#DIV/0!</v>
      </c>
      <c r="H118" s="30"/>
    </row>
    <row r="119" spans="1:106" s="20" customFormat="1" ht="12" outlineLevel="1" x14ac:dyDescent="0.2">
      <c r="A119" s="29" t="s">
        <v>10</v>
      </c>
      <c r="B119" s="29" t="s">
        <v>208</v>
      </c>
      <c r="C119" s="10" t="s">
        <v>198</v>
      </c>
      <c r="D119" s="10"/>
      <c r="E119" s="10" t="s">
        <v>4</v>
      </c>
      <c r="F119" s="106"/>
      <c r="G119" s="139" t="e">
        <f t="shared" si="7"/>
        <v>#DIV/0!</v>
      </c>
      <c r="H119" s="30"/>
    </row>
    <row r="120" spans="1:106" s="20" customFormat="1" ht="12" outlineLevel="1" x14ac:dyDescent="0.2">
      <c r="A120" s="29" t="s">
        <v>9</v>
      </c>
      <c r="B120" s="29" t="s">
        <v>8</v>
      </c>
      <c r="C120" s="10" t="s">
        <v>198</v>
      </c>
      <c r="D120" s="10"/>
      <c r="E120" s="10" t="s">
        <v>4</v>
      </c>
      <c r="F120" s="106"/>
      <c r="G120" s="139" t="e">
        <f t="shared" si="7"/>
        <v>#DIV/0!</v>
      </c>
      <c r="H120" s="30"/>
    </row>
    <row r="121" spans="1:106" s="20" customFormat="1" ht="12.75" outlineLevel="1" thickBot="1" x14ac:dyDescent="0.25">
      <c r="A121" s="66" t="s">
        <v>209</v>
      </c>
      <c r="B121" s="66" t="s">
        <v>210</v>
      </c>
      <c r="C121" s="67"/>
      <c r="D121" s="67"/>
      <c r="E121" s="68" t="s">
        <v>0</v>
      </c>
      <c r="F121" s="110"/>
      <c r="G121" s="139" t="e">
        <f t="shared" si="7"/>
        <v>#DIV/0!</v>
      </c>
      <c r="H121" s="69"/>
    </row>
    <row r="122" spans="1:106" s="20" customFormat="1" ht="15.75" customHeight="1" outlineLevel="1" thickBot="1" x14ac:dyDescent="0.25">
      <c r="A122" s="97" t="s">
        <v>30</v>
      </c>
      <c r="B122" s="98"/>
      <c r="C122" s="98"/>
      <c r="D122" s="98"/>
      <c r="E122" s="105"/>
      <c r="F122" s="121">
        <f>SUM(F123:F128)</f>
        <v>0</v>
      </c>
      <c r="G122" s="121"/>
      <c r="H122" s="99"/>
      <c r="DB122" s="27"/>
    </row>
    <row r="123" spans="1:106" s="20" customFormat="1" ht="12" outlineLevel="1" x14ac:dyDescent="0.2">
      <c r="A123" s="65" t="s">
        <v>211</v>
      </c>
      <c r="B123" s="65" t="s">
        <v>212</v>
      </c>
      <c r="C123" s="61" t="s">
        <v>198</v>
      </c>
      <c r="D123" s="61"/>
      <c r="E123" s="61" t="s">
        <v>4</v>
      </c>
      <c r="F123" s="108"/>
      <c r="G123" s="139" t="e">
        <f t="shared" ref="G123:G128" si="8">F123/D123</f>
        <v>#DIV/0!</v>
      </c>
      <c r="H123" s="62"/>
    </row>
    <row r="124" spans="1:106" s="20" customFormat="1" ht="24" outlineLevel="1" x14ac:dyDescent="0.2">
      <c r="A124" s="29" t="s">
        <v>213</v>
      </c>
      <c r="B124" s="29" t="s">
        <v>214</v>
      </c>
      <c r="C124" s="10" t="s">
        <v>215</v>
      </c>
      <c r="D124" s="10"/>
      <c r="E124" s="10" t="s">
        <v>4</v>
      </c>
      <c r="F124" s="106"/>
      <c r="G124" s="139" t="e">
        <f t="shared" si="8"/>
        <v>#DIV/0!</v>
      </c>
      <c r="H124" s="30"/>
    </row>
    <row r="125" spans="1:106" s="20" customFormat="1" ht="12" outlineLevel="1" x14ac:dyDescent="0.2">
      <c r="A125" s="29" t="s">
        <v>216</v>
      </c>
      <c r="B125" s="29" t="s">
        <v>217</v>
      </c>
      <c r="C125" s="10" t="s">
        <v>198</v>
      </c>
      <c r="D125" s="10"/>
      <c r="E125" s="10" t="s">
        <v>4</v>
      </c>
      <c r="F125" s="106"/>
      <c r="G125" s="139" t="e">
        <f t="shared" si="8"/>
        <v>#DIV/0!</v>
      </c>
      <c r="H125" s="30"/>
    </row>
    <row r="126" spans="1:106" s="20" customFormat="1" ht="12" outlineLevel="1" x14ac:dyDescent="0.2">
      <c r="A126" s="29" t="s">
        <v>218</v>
      </c>
      <c r="B126" s="29" t="s">
        <v>219</v>
      </c>
      <c r="C126" s="10" t="s">
        <v>198</v>
      </c>
      <c r="D126" s="10"/>
      <c r="E126" s="10" t="s">
        <v>4</v>
      </c>
      <c r="F126" s="106"/>
      <c r="G126" s="139" t="e">
        <f t="shared" si="8"/>
        <v>#DIV/0!</v>
      </c>
      <c r="H126" s="30"/>
    </row>
    <row r="127" spans="1:106" s="20" customFormat="1" ht="12" outlineLevel="1" x14ac:dyDescent="0.2">
      <c r="A127" s="29" t="s">
        <v>220</v>
      </c>
      <c r="B127" s="29" t="s">
        <v>221</v>
      </c>
      <c r="C127" s="10" t="s">
        <v>222</v>
      </c>
      <c r="D127" s="10"/>
      <c r="E127" s="10" t="s">
        <v>4</v>
      </c>
      <c r="F127" s="106"/>
      <c r="G127" s="139" t="e">
        <f t="shared" si="8"/>
        <v>#DIV/0!</v>
      </c>
      <c r="H127" s="30"/>
    </row>
    <row r="128" spans="1:106" s="20" customFormat="1" ht="12.75" outlineLevel="1" thickBot="1" x14ac:dyDescent="0.25">
      <c r="A128" s="66" t="s">
        <v>223</v>
      </c>
      <c r="B128" s="66" t="s">
        <v>224</v>
      </c>
      <c r="C128" s="67"/>
      <c r="D128" s="67"/>
      <c r="E128" s="68" t="s">
        <v>0</v>
      </c>
      <c r="F128" s="110"/>
      <c r="G128" s="139" t="e">
        <f t="shared" si="8"/>
        <v>#DIV/0!</v>
      </c>
      <c r="H128" s="69"/>
    </row>
    <row r="129" spans="1:106" s="20" customFormat="1" ht="15.75" customHeight="1" outlineLevel="1" thickBot="1" x14ac:dyDescent="0.25">
      <c r="A129" s="97" t="s">
        <v>31</v>
      </c>
      <c r="B129" s="98"/>
      <c r="C129" s="98"/>
      <c r="D129" s="98"/>
      <c r="E129" s="105"/>
      <c r="F129" s="121">
        <f>SUM(F130:F135)</f>
        <v>0</v>
      </c>
      <c r="G129" s="121"/>
      <c r="H129" s="99"/>
      <c r="DB129" s="27"/>
    </row>
    <row r="130" spans="1:106" s="20" customFormat="1" ht="12" outlineLevel="1" x14ac:dyDescent="0.2">
      <c r="A130" s="65" t="s">
        <v>225</v>
      </c>
      <c r="B130" s="65" t="s">
        <v>226</v>
      </c>
      <c r="C130" s="61" t="s">
        <v>198</v>
      </c>
      <c r="D130" s="61"/>
      <c r="E130" s="61" t="s">
        <v>4</v>
      </c>
      <c r="F130" s="108"/>
      <c r="G130" s="139" t="e">
        <f t="shared" ref="G130:G135" si="9">F130/D130</f>
        <v>#DIV/0!</v>
      </c>
      <c r="H130" s="62"/>
    </row>
    <row r="131" spans="1:106" s="20" customFormat="1" ht="12" outlineLevel="1" x14ac:dyDescent="0.2">
      <c r="A131" s="29" t="s">
        <v>227</v>
      </c>
      <c r="B131" s="29" t="s">
        <v>228</v>
      </c>
      <c r="C131" s="10" t="s">
        <v>198</v>
      </c>
      <c r="D131" s="10"/>
      <c r="E131" s="10" t="s">
        <v>4</v>
      </c>
      <c r="F131" s="106"/>
      <c r="G131" s="139" t="e">
        <f t="shared" si="9"/>
        <v>#DIV/0!</v>
      </c>
      <c r="H131" s="30"/>
    </row>
    <row r="132" spans="1:106" s="20" customFormat="1" ht="12" outlineLevel="1" x14ac:dyDescent="0.2">
      <c r="A132" s="29" t="s">
        <v>229</v>
      </c>
      <c r="B132" s="29" t="s">
        <v>230</v>
      </c>
      <c r="C132" s="10" t="s">
        <v>231</v>
      </c>
      <c r="D132" s="10"/>
      <c r="E132" s="10" t="s">
        <v>4</v>
      </c>
      <c r="F132" s="106"/>
      <c r="G132" s="139" t="e">
        <f t="shared" si="9"/>
        <v>#DIV/0!</v>
      </c>
      <c r="H132" s="30"/>
    </row>
    <row r="133" spans="1:106" s="20" customFormat="1" ht="12" outlineLevel="1" x14ac:dyDescent="0.2">
      <c r="A133" s="29" t="s">
        <v>232</v>
      </c>
      <c r="B133" s="29" t="s">
        <v>233</v>
      </c>
      <c r="C133" s="10" t="s">
        <v>198</v>
      </c>
      <c r="D133" s="10"/>
      <c r="E133" s="10" t="s">
        <v>4</v>
      </c>
      <c r="F133" s="106"/>
      <c r="G133" s="139" t="e">
        <f t="shared" si="9"/>
        <v>#DIV/0!</v>
      </c>
      <c r="H133" s="30"/>
    </row>
    <row r="134" spans="1:106" s="20" customFormat="1" ht="12" outlineLevel="1" x14ac:dyDescent="0.2">
      <c r="A134" s="29" t="s">
        <v>234</v>
      </c>
      <c r="B134" s="29" t="s">
        <v>219</v>
      </c>
      <c r="C134" s="10" t="s">
        <v>198</v>
      </c>
      <c r="D134" s="10"/>
      <c r="E134" s="10" t="s">
        <v>4</v>
      </c>
      <c r="F134" s="106"/>
      <c r="G134" s="139" t="e">
        <f t="shared" si="9"/>
        <v>#DIV/0!</v>
      </c>
      <c r="H134" s="30"/>
    </row>
    <row r="135" spans="1:106" s="20" customFormat="1" ht="12.75" outlineLevel="1" thickBot="1" x14ac:dyDescent="0.25">
      <c r="A135" s="66" t="s">
        <v>235</v>
      </c>
      <c r="B135" s="66" t="s">
        <v>236</v>
      </c>
      <c r="C135" s="67"/>
      <c r="D135" s="67"/>
      <c r="E135" s="68" t="s">
        <v>0</v>
      </c>
      <c r="F135" s="110"/>
      <c r="G135" s="139" t="e">
        <f t="shared" si="9"/>
        <v>#DIV/0!</v>
      </c>
      <c r="H135" s="69"/>
    </row>
    <row r="136" spans="1:106" s="20" customFormat="1" ht="15.75" customHeight="1" outlineLevel="1" thickBot="1" x14ac:dyDescent="0.25">
      <c r="A136" s="97" t="s">
        <v>32</v>
      </c>
      <c r="B136" s="98"/>
      <c r="C136" s="98"/>
      <c r="D136" s="98"/>
      <c r="E136" s="105"/>
      <c r="F136" s="121">
        <f>SUM(F137:F141)</f>
        <v>0</v>
      </c>
      <c r="G136" s="121"/>
      <c r="H136" s="99"/>
      <c r="DB136" s="27"/>
    </row>
    <row r="137" spans="1:106" s="20" customFormat="1" ht="24" outlineLevel="1" x14ac:dyDescent="0.2">
      <c r="A137" s="74" t="s">
        <v>237</v>
      </c>
      <c r="B137" s="74" t="s">
        <v>238</v>
      </c>
      <c r="C137" s="72" t="s">
        <v>239</v>
      </c>
      <c r="D137" s="72"/>
      <c r="E137" s="75" t="s">
        <v>4</v>
      </c>
      <c r="F137" s="109"/>
      <c r="G137" s="139" t="e">
        <f t="shared" ref="G137:G141" si="10">F137/D137</f>
        <v>#DIV/0!</v>
      </c>
      <c r="H137" s="28"/>
    </row>
    <row r="138" spans="1:106" s="20" customFormat="1" ht="24" outlineLevel="1" x14ac:dyDescent="0.2">
      <c r="A138" s="34" t="s">
        <v>240</v>
      </c>
      <c r="B138" s="34" t="s">
        <v>241</v>
      </c>
      <c r="C138" s="9" t="s">
        <v>239</v>
      </c>
      <c r="D138" s="9"/>
      <c r="E138" s="12" t="s">
        <v>4</v>
      </c>
      <c r="F138" s="109"/>
      <c r="G138" s="139" t="e">
        <f t="shared" si="10"/>
        <v>#DIV/0!</v>
      </c>
      <c r="H138" s="28"/>
    </row>
    <row r="139" spans="1:106" s="20" customFormat="1" ht="12" outlineLevel="1" x14ac:dyDescent="0.2">
      <c r="A139" s="29" t="s">
        <v>242</v>
      </c>
      <c r="B139" s="29" t="s">
        <v>243</v>
      </c>
      <c r="C139" s="10" t="s">
        <v>244</v>
      </c>
      <c r="D139" s="10"/>
      <c r="E139" s="10" t="s">
        <v>4</v>
      </c>
      <c r="F139" s="106"/>
      <c r="G139" s="139" t="e">
        <f t="shared" si="10"/>
        <v>#DIV/0!</v>
      </c>
      <c r="H139" s="30"/>
    </row>
    <row r="140" spans="1:106" s="20" customFormat="1" ht="24" outlineLevel="1" x14ac:dyDescent="0.2">
      <c r="A140" s="29" t="s">
        <v>245</v>
      </c>
      <c r="B140" s="29" t="s">
        <v>246</v>
      </c>
      <c r="C140" s="10" t="s">
        <v>247</v>
      </c>
      <c r="D140" s="10"/>
      <c r="E140" s="10" t="s">
        <v>248</v>
      </c>
      <c r="F140" s="106"/>
      <c r="G140" s="139" t="e">
        <f t="shared" si="10"/>
        <v>#DIV/0!</v>
      </c>
      <c r="H140" s="30"/>
    </row>
    <row r="141" spans="1:106" s="20" customFormat="1" ht="27.6" customHeight="1" outlineLevel="1" thickBot="1" x14ac:dyDescent="0.25">
      <c r="A141" s="66" t="s">
        <v>249</v>
      </c>
      <c r="B141" s="66" t="s">
        <v>250</v>
      </c>
      <c r="C141" s="67"/>
      <c r="D141" s="67"/>
      <c r="E141" s="68" t="s">
        <v>0</v>
      </c>
      <c r="F141" s="111"/>
      <c r="G141" s="139" t="e">
        <f t="shared" si="10"/>
        <v>#DIV/0!</v>
      </c>
      <c r="H141" s="31"/>
    </row>
    <row r="142" spans="1:106" s="20" customFormat="1" ht="15.75" customHeight="1" outlineLevel="1" thickBot="1" x14ac:dyDescent="0.25">
      <c r="A142" s="97" t="s">
        <v>33</v>
      </c>
      <c r="B142" s="98"/>
      <c r="C142" s="98"/>
      <c r="D142" s="98"/>
      <c r="E142" s="105"/>
      <c r="F142" s="121">
        <f>SUM(F143:F145)</f>
        <v>0</v>
      </c>
      <c r="G142" s="121"/>
      <c r="H142" s="99"/>
      <c r="DB142" s="27"/>
    </row>
    <row r="143" spans="1:106" s="20" customFormat="1" ht="12" outlineLevel="1" x14ac:dyDescent="0.2">
      <c r="A143" s="29" t="s">
        <v>253</v>
      </c>
      <c r="B143" s="29" t="s">
        <v>254</v>
      </c>
      <c r="C143" s="10" t="s">
        <v>252</v>
      </c>
      <c r="D143" s="10"/>
      <c r="E143" s="10" t="s">
        <v>251</v>
      </c>
      <c r="F143" s="106"/>
      <c r="G143" s="139" t="e">
        <f t="shared" ref="G143:G145" si="11">F143/D143</f>
        <v>#DIV/0!</v>
      </c>
      <c r="H143" s="30"/>
    </row>
    <row r="144" spans="1:106" s="20" customFormat="1" ht="12" outlineLevel="1" x14ac:dyDescent="0.2">
      <c r="A144" s="29" t="s">
        <v>255</v>
      </c>
      <c r="B144" s="29" t="s">
        <v>256</v>
      </c>
      <c r="C144" s="10" t="s">
        <v>63</v>
      </c>
      <c r="D144" s="10"/>
      <c r="E144" s="10" t="s">
        <v>1</v>
      </c>
      <c r="F144" s="106"/>
      <c r="G144" s="139" t="e">
        <f t="shared" si="11"/>
        <v>#DIV/0!</v>
      </c>
      <c r="H144" s="30"/>
    </row>
    <row r="145" spans="1:106" s="20" customFormat="1" ht="25.15" customHeight="1" outlineLevel="1" thickBot="1" x14ac:dyDescent="0.25">
      <c r="A145" s="66" t="s">
        <v>257</v>
      </c>
      <c r="B145" s="66" t="s">
        <v>258</v>
      </c>
      <c r="C145" s="67"/>
      <c r="D145" s="67"/>
      <c r="E145" s="68" t="s">
        <v>0</v>
      </c>
      <c r="F145" s="110"/>
      <c r="G145" s="139" t="e">
        <f t="shared" si="11"/>
        <v>#DIV/0!</v>
      </c>
      <c r="H145" s="69"/>
    </row>
    <row r="146" spans="1:106" s="20" customFormat="1" ht="15.75" customHeight="1" outlineLevel="1" thickBot="1" x14ac:dyDescent="0.25">
      <c r="A146" s="97" t="s">
        <v>34</v>
      </c>
      <c r="B146" s="98"/>
      <c r="C146" s="98"/>
      <c r="D146" s="98"/>
      <c r="E146" s="105"/>
      <c r="F146" s="121">
        <f>SUM(F147:F149)</f>
        <v>0</v>
      </c>
      <c r="G146" s="121"/>
      <c r="H146" s="99"/>
      <c r="DB146" s="27"/>
    </row>
    <row r="147" spans="1:106" s="20" customFormat="1" ht="12" outlineLevel="1" x14ac:dyDescent="0.2">
      <c r="A147" s="65" t="s">
        <v>260</v>
      </c>
      <c r="B147" s="65" t="s">
        <v>261</v>
      </c>
      <c r="C147" s="61" t="s">
        <v>252</v>
      </c>
      <c r="D147" s="61"/>
      <c r="E147" s="61" t="s">
        <v>259</v>
      </c>
      <c r="F147" s="108"/>
      <c r="G147" s="139" t="e">
        <f t="shared" ref="G147:G149" si="12">F147/D147</f>
        <v>#DIV/0!</v>
      </c>
      <c r="H147" s="62"/>
    </row>
    <row r="148" spans="1:106" s="20" customFormat="1" ht="12" outlineLevel="1" x14ac:dyDescent="0.2">
      <c r="A148" s="29" t="s">
        <v>262</v>
      </c>
      <c r="B148" s="29" t="s">
        <v>263</v>
      </c>
      <c r="C148" s="10" t="s">
        <v>252</v>
      </c>
      <c r="D148" s="10"/>
      <c r="E148" s="10" t="s">
        <v>259</v>
      </c>
      <c r="F148" s="106"/>
      <c r="G148" s="139" t="e">
        <f t="shared" si="12"/>
        <v>#DIV/0!</v>
      </c>
      <c r="H148" s="30"/>
    </row>
    <row r="149" spans="1:106" s="20" customFormat="1" ht="27" customHeight="1" outlineLevel="1" thickBot="1" x14ac:dyDescent="0.25">
      <c r="A149" s="66" t="s">
        <v>264</v>
      </c>
      <c r="B149" s="66" t="s">
        <v>265</v>
      </c>
      <c r="C149" s="67"/>
      <c r="D149" s="67"/>
      <c r="E149" s="68" t="s">
        <v>0</v>
      </c>
      <c r="F149" s="110"/>
      <c r="G149" s="139" t="e">
        <f t="shared" si="12"/>
        <v>#DIV/0!</v>
      </c>
      <c r="H149" s="69"/>
    </row>
    <row r="150" spans="1:106" s="20" customFormat="1" ht="15.75" customHeight="1" outlineLevel="1" thickBot="1" x14ac:dyDescent="0.25">
      <c r="A150" s="97" t="s">
        <v>35</v>
      </c>
      <c r="B150" s="98"/>
      <c r="C150" s="98"/>
      <c r="D150" s="98"/>
      <c r="E150" s="105"/>
      <c r="F150" s="121">
        <f>SUM(F151:F159)</f>
        <v>0</v>
      </c>
      <c r="G150" s="121"/>
      <c r="H150" s="99"/>
      <c r="DB150" s="27"/>
    </row>
    <row r="151" spans="1:106" s="37" customFormat="1" ht="24" outlineLevel="1" x14ac:dyDescent="0.2">
      <c r="A151" s="76" t="s">
        <v>266</v>
      </c>
      <c r="B151" s="76" t="s">
        <v>267</v>
      </c>
      <c r="C151" s="77" t="s">
        <v>268</v>
      </c>
      <c r="D151" s="77"/>
      <c r="E151" s="77" t="s">
        <v>269</v>
      </c>
      <c r="F151" s="114"/>
      <c r="G151" s="139" t="e">
        <f t="shared" ref="G151:G159" si="13">F151/D151</f>
        <v>#DIV/0!</v>
      </c>
      <c r="H151" s="89"/>
    </row>
    <row r="152" spans="1:106" s="20" customFormat="1" ht="12" outlineLevel="1" x14ac:dyDescent="0.2">
      <c r="A152" s="29" t="s">
        <v>270</v>
      </c>
      <c r="B152" s="29" t="s">
        <v>271</v>
      </c>
      <c r="C152" s="10" t="s">
        <v>252</v>
      </c>
      <c r="D152" s="10"/>
      <c r="E152" s="10" t="s">
        <v>251</v>
      </c>
      <c r="F152" s="106"/>
      <c r="G152" s="139" t="e">
        <f t="shared" si="13"/>
        <v>#DIV/0!</v>
      </c>
      <c r="H152" s="30"/>
    </row>
    <row r="153" spans="1:106" s="20" customFormat="1" ht="12" outlineLevel="1" x14ac:dyDescent="0.2">
      <c r="A153" s="29" t="s">
        <v>272</v>
      </c>
      <c r="B153" s="29" t="s">
        <v>273</v>
      </c>
      <c r="C153" s="10" t="s">
        <v>252</v>
      </c>
      <c r="D153" s="10"/>
      <c r="E153" s="10" t="s">
        <v>251</v>
      </c>
      <c r="F153" s="106"/>
      <c r="G153" s="139" t="e">
        <f t="shared" si="13"/>
        <v>#DIV/0!</v>
      </c>
      <c r="H153" s="30"/>
    </row>
    <row r="154" spans="1:106" s="20" customFormat="1" ht="12" outlineLevel="1" x14ac:dyDescent="0.2">
      <c r="A154" s="29" t="s">
        <v>274</v>
      </c>
      <c r="B154" s="29" t="s">
        <v>275</v>
      </c>
      <c r="C154" s="10" t="s">
        <v>252</v>
      </c>
      <c r="D154" s="10"/>
      <c r="E154" s="10" t="s">
        <v>251</v>
      </c>
      <c r="F154" s="106"/>
      <c r="G154" s="139" t="e">
        <f t="shared" si="13"/>
        <v>#DIV/0!</v>
      </c>
      <c r="H154" s="30"/>
    </row>
    <row r="155" spans="1:106" s="20" customFormat="1" ht="12" outlineLevel="1" x14ac:dyDescent="0.2">
      <c r="A155" s="29" t="s">
        <v>276</v>
      </c>
      <c r="B155" s="29" t="s">
        <v>277</v>
      </c>
      <c r="C155" s="10" t="s">
        <v>252</v>
      </c>
      <c r="D155" s="10"/>
      <c r="E155" s="10" t="s">
        <v>251</v>
      </c>
      <c r="F155" s="106"/>
      <c r="G155" s="139" t="e">
        <f t="shared" si="13"/>
        <v>#DIV/0!</v>
      </c>
      <c r="H155" s="30"/>
    </row>
    <row r="156" spans="1:106" s="20" customFormat="1" ht="31.9" customHeight="1" outlineLevel="1" x14ac:dyDescent="0.2">
      <c r="A156" s="29" t="s">
        <v>278</v>
      </c>
      <c r="B156" s="29" t="s">
        <v>279</v>
      </c>
      <c r="C156" s="10" t="s">
        <v>252</v>
      </c>
      <c r="D156" s="10"/>
      <c r="E156" s="10" t="s">
        <v>259</v>
      </c>
      <c r="F156" s="106"/>
      <c r="G156" s="139" t="e">
        <f t="shared" si="13"/>
        <v>#DIV/0!</v>
      </c>
      <c r="H156" s="30"/>
    </row>
    <row r="157" spans="1:106" s="20" customFormat="1" ht="12" outlineLevel="1" x14ac:dyDescent="0.2">
      <c r="A157" s="29" t="s">
        <v>280</v>
      </c>
      <c r="B157" s="29" t="s">
        <v>281</v>
      </c>
      <c r="C157" s="10" t="s">
        <v>268</v>
      </c>
      <c r="D157" s="10"/>
      <c r="E157" s="10" t="s">
        <v>282</v>
      </c>
      <c r="F157" s="106"/>
      <c r="G157" s="139" t="e">
        <f t="shared" si="13"/>
        <v>#DIV/0!</v>
      </c>
      <c r="H157" s="30"/>
    </row>
    <row r="158" spans="1:106" s="20" customFormat="1" ht="12" outlineLevel="1" x14ac:dyDescent="0.2">
      <c r="A158" s="29" t="s">
        <v>283</v>
      </c>
      <c r="B158" s="29" t="s">
        <v>284</v>
      </c>
      <c r="C158" s="10" t="s">
        <v>268</v>
      </c>
      <c r="D158" s="10"/>
      <c r="E158" s="10" t="s">
        <v>269</v>
      </c>
      <c r="F158" s="106"/>
      <c r="G158" s="139" t="e">
        <f t="shared" si="13"/>
        <v>#DIV/0!</v>
      </c>
      <c r="H158" s="30"/>
    </row>
    <row r="159" spans="1:106" s="20" customFormat="1" ht="12.75" outlineLevel="1" thickBot="1" x14ac:dyDescent="0.25">
      <c r="A159" s="66" t="s">
        <v>285</v>
      </c>
      <c r="B159" s="66" t="s">
        <v>286</v>
      </c>
      <c r="C159" s="67"/>
      <c r="D159" s="67"/>
      <c r="E159" s="68" t="s">
        <v>0</v>
      </c>
      <c r="F159" s="110"/>
      <c r="G159" s="139" t="e">
        <f t="shared" si="13"/>
        <v>#DIV/0!</v>
      </c>
      <c r="H159" s="69"/>
    </row>
    <row r="160" spans="1:106" s="20" customFormat="1" ht="15.75" customHeight="1" outlineLevel="1" thickBot="1" x14ac:dyDescent="0.25">
      <c r="A160" s="97" t="s">
        <v>36</v>
      </c>
      <c r="B160" s="98"/>
      <c r="C160" s="98"/>
      <c r="D160" s="98"/>
      <c r="E160" s="105"/>
      <c r="F160" s="121">
        <f>SUM(F161:F167)</f>
        <v>0</v>
      </c>
      <c r="G160" s="121"/>
      <c r="H160" s="99"/>
      <c r="DB160" s="27"/>
    </row>
    <row r="161" spans="1:106" s="20" customFormat="1" ht="12" outlineLevel="1" x14ac:dyDescent="0.2">
      <c r="A161" s="65" t="s">
        <v>287</v>
      </c>
      <c r="B161" s="65" t="s">
        <v>288</v>
      </c>
      <c r="C161" s="61" t="s">
        <v>289</v>
      </c>
      <c r="D161" s="61"/>
      <c r="E161" s="61" t="s">
        <v>4</v>
      </c>
      <c r="F161" s="108"/>
      <c r="G161" s="139" t="e">
        <f t="shared" ref="G161:G167" si="14">F161/D161</f>
        <v>#DIV/0!</v>
      </c>
      <c r="H161" s="62"/>
    </row>
    <row r="162" spans="1:106" s="20" customFormat="1" ht="12" outlineLevel="1" x14ac:dyDescent="0.2">
      <c r="A162" s="29" t="s">
        <v>290</v>
      </c>
      <c r="B162" s="29" t="s">
        <v>291</v>
      </c>
      <c r="C162" s="10" t="s">
        <v>289</v>
      </c>
      <c r="D162" s="10"/>
      <c r="E162" s="10" t="s">
        <v>4</v>
      </c>
      <c r="F162" s="106"/>
      <c r="G162" s="139" t="e">
        <f t="shared" si="14"/>
        <v>#DIV/0!</v>
      </c>
      <c r="H162" s="30"/>
    </row>
    <row r="163" spans="1:106" s="20" customFormat="1" ht="12" outlineLevel="1" x14ac:dyDescent="0.2">
      <c r="A163" s="29" t="s">
        <v>292</v>
      </c>
      <c r="B163" s="29" t="s">
        <v>293</v>
      </c>
      <c r="C163" s="10" t="s">
        <v>289</v>
      </c>
      <c r="D163" s="10"/>
      <c r="E163" s="10" t="s">
        <v>4</v>
      </c>
      <c r="F163" s="106"/>
      <c r="G163" s="139" t="e">
        <f t="shared" si="14"/>
        <v>#DIV/0!</v>
      </c>
      <c r="H163" s="30"/>
    </row>
    <row r="164" spans="1:106" s="20" customFormat="1" ht="12" outlineLevel="1" x14ac:dyDescent="0.2">
      <c r="A164" s="29" t="s">
        <v>294</v>
      </c>
      <c r="B164" s="29" t="s">
        <v>295</v>
      </c>
      <c r="C164" s="10" t="s">
        <v>289</v>
      </c>
      <c r="D164" s="10"/>
      <c r="E164" s="10" t="s">
        <v>4</v>
      </c>
      <c r="F164" s="106"/>
      <c r="G164" s="139" t="e">
        <f t="shared" si="14"/>
        <v>#DIV/0!</v>
      </c>
      <c r="H164" s="30"/>
    </row>
    <row r="165" spans="1:106" s="20" customFormat="1" ht="12" outlineLevel="1" x14ac:dyDescent="0.2">
      <c r="A165" s="29" t="s">
        <v>296</v>
      </c>
      <c r="B165" s="29" t="s">
        <v>297</v>
      </c>
      <c r="C165" s="10" t="s">
        <v>289</v>
      </c>
      <c r="D165" s="10"/>
      <c r="E165" s="10" t="s">
        <v>4</v>
      </c>
      <c r="F165" s="106"/>
      <c r="G165" s="139" t="e">
        <f t="shared" si="14"/>
        <v>#DIV/0!</v>
      </c>
      <c r="H165" s="30"/>
    </row>
    <row r="166" spans="1:106" s="20" customFormat="1" ht="12" outlineLevel="1" x14ac:dyDescent="0.2">
      <c r="A166" s="29" t="s">
        <v>298</v>
      </c>
      <c r="B166" s="29" t="s">
        <v>299</v>
      </c>
      <c r="C166" s="11"/>
      <c r="D166" s="11"/>
      <c r="E166" s="10" t="s">
        <v>0</v>
      </c>
      <c r="F166" s="111"/>
      <c r="G166" s="139" t="e">
        <f t="shared" si="14"/>
        <v>#DIV/0!</v>
      </c>
      <c r="H166" s="31"/>
    </row>
    <row r="167" spans="1:106" s="20" customFormat="1" ht="12.75" outlineLevel="1" thickBot="1" x14ac:dyDescent="0.25">
      <c r="A167" s="78" t="s">
        <v>37</v>
      </c>
      <c r="B167" s="79"/>
      <c r="C167" s="80" t="s">
        <v>252</v>
      </c>
      <c r="D167" s="80"/>
      <c r="E167" s="80" t="s">
        <v>251</v>
      </c>
      <c r="F167" s="115"/>
      <c r="G167" s="139" t="e">
        <f t="shared" si="14"/>
        <v>#DIV/0!</v>
      </c>
      <c r="H167" s="59"/>
    </row>
    <row r="168" spans="1:106" s="20" customFormat="1" ht="15.75" customHeight="1" outlineLevel="1" thickBot="1" x14ac:dyDescent="0.25">
      <c r="A168" s="97" t="s">
        <v>38</v>
      </c>
      <c r="B168" s="98"/>
      <c r="C168" s="98"/>
      <c r="D168" s="98"/>
      <c r="E168" s="105"/>
      <c r="F168" s="121">
        <f>SUM(F169)</f>
        <v>0</v>
      </c>
      <c r="G168" s="121"/>
      <c r="H168" s="99"/>
      <c r="DB168" s="27"/>
    </row>
    <row r="169" spans="1:106" s="20" customFormat="1" ht="24.75" outlineLevel="1" thickBot="1" x14ac:dyDescent="0.25">
      <c r="A169" s="88" t="s">
        <v>39</v>
      </c>
      <c r="B169" s="81"/>
      <c r="C169" s="82" t="s">
        <v>300</v>
      </c>
      <c r="D169" s="82"/>
      <c r="E169" s="82" t="s">
        <v>4</v>
      </c>
      <c r="F169" s="116"/>
      <c r="G169" s="139" t="e">
        <f>F169/D169</f>
        <v>#DIV/0!</v>
      </c>
      <c r="H169" s="90"/>
    </row>
    <row r="170" spans="1:106" s="20" customFormat="1" ht="15.75" customHeight="1" outlineLevel="1" thickBot="1" x14ac:dyDescent="0.25">
      <c r="A170" s="97" t="s">
        <v>40</v>
      </c>
      <c r="B170" s="98"/>
      <c r="C170" s="98"/>
      <c r="D170" s="98"/>
      <c r="E170" s="105"/>
      <c r="F170" s="121">
        <f>SUM(F171:F173)</f>
        <v>0</v>
      </c>
      <c r="G170" s="121"/>
      <c r="H170" s="99"/>
      <c r="DB170" s="27"/>
    </row>
    <row r="171" spans="1:106" s="20" customFormat="1" ht="12" outlineLevel="1" x14ac:dyDescent="0.2">
      <c r="A171" s="65" t="s">
        <v>302</v>
      </c>
      <c r="B171" s="65" t="s">
        <v>303</v>
      </c>
      <c r="C171" s="61" t="s">
        <v>301</v>
      </c>
      <c r="D171" s="61"/>
      <c r="E171" s="61" t="s">
        <v>4</v>
      </c>
      <c r="F171" s="108"/>
      <c r="G171" s="139" t="e">
        <f t="shared" ref="G171:G173" si="15">F171/D171</f>
        <v>#DIV/0!</v>
      </c>
      <c r="H171" s="62"/>
    </row>
    <row r="172" spans="1:106" s="20" customFormat="1" ht="24" outlineLevel="1" x14ac:dyDescent="0.2">
      <c r="A172" s="29" t="s">
        <v>304</v>
      </c>
      <c r="B172" s="29" t="s">
        <v>305</v>
      </c>
      <c r="C172" s="10" t="s">
        <v>301</v>
      </c>
      <c r="D172" s="10"/>
      <c r="E172" s="10" t="s">
        <v>4</v>
      </c>
      <c r="F172" s="106"/>
      <c r="G172" s="139" t="e">
        <f t="shared" si="15"/>
        <v>#DIV/0!</v>
      </c>
      <c r="H172" s="30"/>
    </row>
    <row r="173" spans="1:106" s="20" customFormat="1" ht="12.75" outlineLevel="1" thickBot="1" x14ac:dyDescent="0.25">
      <c r="A173" s="56" t="s">
        <v>41</v>
      </c>
      <c r="B173" s="57"/>
      <c r="C173" s="68" t="s">
        <v>306</v>
      </c>
      <c r="D173" s="68"/>
      <c r="E173" s="68" t="s">
        <v>4</v>
      </c>
      <c r="F173" s="107"/>
      <c r="G173" s="139" t="e">
        <f t="shared" si="15"/>
        <v>#DIV/0!</v>
      </c>
      <c r="H173" s="70"/>
    </row>
    <row r="174" spans="1:106" s="20" customFormat="1" ht="15.75" customHeight="1" outlineLevel="1" thickBot="1" x14ac:dyDescent="0.25">
      <c r="A174" s="97" t="s">
        <v>42</v>
      </c>
      <c r="B174" s="98"/>
      <c r="C174" s="98"/>
      <c r="D174" s="98"/>
      <c r="E174" s="105"/>
      <c r="F174" s="121">
        <f>SUM(F175:F179)</f>
        <v>0</v>
      </c>
      <c r="G174" s="121"/>
      <c r="H174" s="99"/>
      <c r="DB174" s="27"/>
    </row>
    <row r="175" spans="1:106" s="20" customFormat="1" ht="34.15" customHeight="1" outlineLevel="1" x14ac:dyDescent="0.2">
      <c r="A175" s="35" t="s">
        <v>308</v>
      </c>
      <c r="B175" s="35" t="s">
        <v>309</v>
      </c>
      <c r="C175" s="13" t="s">
        <v>62</v>
      </c>
      <c r="D175" s="13"/>
      <c r="E175" s="13" t="s">
        <v>19</v>
      </c>
      <c r="F175" s="117"/>
      <c r="G175" s="139" t="e">
        <f t="shared" ref="G175:G179" si="16">F175/D175</f>
        <v>#DIV/0!</v>
      </c>
      <c r="H175" s="36"/>
    </row>
    <row r="176" spans="1:106" s="20" customFormat="1" ht="12" outlineLevel="1" x14ac:dyDescent="0.2">
      <c r="A176" s="35" t="s">
        <v>310</v>
      </c>
      <c r="B176" s="35" t="s">
        <v>311</v>
      </c>
      <c r="C176" s="13" t="s">
        <v>62</v>
      </c>
      <c r="D176" s="13"/>
      <c r="E176" s="13" t="s">
        <v>307</v>
      </c>
      <c r="F176" s="117"/>
      <c r="G176" s="139" t="e">
        <f t="shared" si="16"/>
        <v>#DIV/0!</v>
      </c>
      <c r="H176" s="36"/>
    </row>
    <row r="177" spans="1:106" s="20" customFormat="1" ht="12" outlineLevel="1" x14ac:dyDescent="0.2">
      <c r="A177" s="35" t="s">
        <v>312</v>
      </c>
      <c r="B177" s="35" t="s">
        <v>313</v>
      </c>
      <c r="C177" s="13" t="s">
        <v>62</v>
      </c>
      <c r="D177" s="13"/>
      <c r="E177" s="13" t="s">
        <v>307</v>
      </c>
      <c r="F177" s="117"/>
      <c r="G177" s="139" t="e">
        <f t="shared" si="16"/>
        <v>#DIV/0!</v>
      </c>
      <c r="H177" s="36"/>
    </row>
    <row r="178" spans="1:106" s="20" customFormat="1" ht="12" outlineLevel="1" x14ac:dyDescent="0.2">
      <c r="A178" s="35" t="s">
        <v>314</v>
      </c>
      <c r="B178" s="35" t="s">
        <v>315</v>
      </c>
      <c r="C178" s="13" t="s">
        <v>62</v>
      </c>
      <c r="D178" s="13"/>
      <c r="E178" s="13" t="s">
        <v>307</v>
      </c>
      <c r="F178" s="117"/>
      <c r="G178" s="139" t="e">
        <f t="shared" si="16"/>
        <v>#DIV/0!</v>
      </c>
      <c r="H178" s="36"/>
    </row>
    <row r="179" spans="1:106" s="20" customFormat="1" ht="30" customHeight="1" outlineLevel="1" thickBot="1" x14ac:dyDescent="0.25">
      <c r="A179" s="83" t="s">
        <v>316</v>
      </c>
      <c r="B179" s="83" t="s">
        <v>317</v>
      </c>
      <c r="C179" s="84"/>
      <c r="D179" s="84"/>
      <c r="E179" s="85" t="s">
        <v>0</v>
      </c>
      <c r="F179" s="118"/>
      <c r="G179" s="139" t="e">
        <f t="shared" si="16"/>
        <v>#DIV/0!</v>
      </c>
      <c r="H179" s="91"/>
    </row>
    <row r="180" spans="1:106" s="20" customFormat="1" ht="15.75" customHeight="1" outlineLevel="1" thickBot="1" x14ac:dyDescent="0.25">
      <c r="A180" s="97" t="s">
        <v>43</v>
      </c>
      <c r="B180" s="98"/>
      <c r="C180" s="98"/>
      <c r="D180" s="98"/>
      <c r="E180" s="105"/>
      <c r="F180" s="121">
        <f>SUM(F181:F183)</f>
        <v>0</v>
      </c>
      <c r="G180" s="121"/>
      <c r="H180" s="99"/>
      <c r="DB180" s="27"/>
    </row>
    <row r="181" spans="1:106" s="20" customFormat="1" ht="12" outlineLevel="1" x14ac:dyDescent="0.2">
      <c r="A181" s="76" t="s">
        <v>319</v>
      </c>
      <c r="B181" s="76" t="s">
        <v>320</v>
      </c>
      <c r="C181" s="77" t="s">
        <v>318</v>
      </c>
      <c r="D181" s="77"/>
      <c r="E181" s="77" t="s">
        <v>1</v>
      </c>
      <c r="F181" s="114"/>
      <c r="G181" s="139" t="e">
        <f t="shared" ref="G181:G183" si="17">F181/D181</f>
        <v>#DIV/0!</v>
      </c>
      <c r="H181" s="89"/>
    </row>
    <row r="182" spans="1:106" s="20" customFormat="1" ht="12" outlineLevel="1" x14ac:dyDescent="0.2">
      <c r="A182" s="35" t="s">
        <v>321</v>
      </c>
      <c r="B182" s="35" t="s">
        <v>322</v>
      </c>
      <c r="C182" s="13" t="s">
        <v>5</v>
      </c>
      <c r="D182" s="13"/>
      <c r="E182" s="13" t="s">
        <v>4</v>
      </c>
      <c r="F182" s="117"/>
      <c r="G182" s="139" t="e">
        <f t="shared" si="17"/>
        <v>#DIV/0!</v>
      </c>
      <c r="H182" s="36"/>
    </row>
    <row r="183" spans="1:106" s="20" customFormat="1" ht="26.45" customHeight="1" outlineLevel="1" thickBot="1" x14ac:dyDescent="0.25">
      <c r="A183" s="83" t="s">
        <v>323</v>
      </c>
      <c r="B183" s="83" t="s">
        <v>324</v>
      </c>
      <c r="C183" s="84"/>
      <c r="D183" s="84"/>
      <c r="E183" s="85" t="s">
        <v>0</v>
      </c>
      <c r="F183" s="118"/>
      <c r="G183" s="139" t="e">
        <f t="shared" si="17"/>
        <v>#DIV/0!</v>
      </c>
      <c r="H183" s="91"/>
    </row>
    <row r="184" spans="1:106" s="20" customFormat="1" ht="15.75" customHeight="1" outlineLevel="1" thickBot="1" x14ac:dyDescent="0.25">
      <c r="A184" s="97" t="s">
        <v>44</v>
      </c>
      <c r="B184" s="98"/>
      <c r="C184" s="98"/>
      <c r="D184" s="98"/>
      <c r="E184" s="105"/>
      <c r="F184" s="121">
        <f>SUM(F185:F190)</f>
        <v>0</v>
      </c>
      <c r="G184" s="121"/>
      <c r="H184" s="99"/>
      <c r="DB184" s="27"/>
    </row>
    <row r="185" spans="1:106" s="20" customFormat="1" ht="12" outlineLevel="1" x14ac:dyDescent="0.2">
      <c r="A185" s="76" t="s">
        <v>325</v>
      </c>
      <c r="B185" s="76" t="s">
        <v>326</v>
      </c>
      <c r="C185" s="77" t="s">
        <v>327</v>
      </c>
      <c r="D185" s="77"/>
      <c r="E185" s="77" t="s">
        <v>4</v>
      </c>
      <c r="F185" s="114"/>
      <c r="G185" s="139" t="e">
        <f t="shared" ref="G185:G190" si="18">F185/D185</f>
        <v>#DIV/0!</v>
      </c>
      <c r="H185" s="89"/>
    </row>
    <row r="186" spans="1:106" s="20" customFormat="1" ht="12" outlineLevel="1" x14ac:dyDescent="0.2">
      <c r="A186" s="35" t="s">
        <v>328</v>
      </c>
      <c r="B186" s="35" t="s">
        <v>329</v>
      </c>
      <c r="C186" s="13" t="s">
        <v>318</v>
      </c>
      <c r="D186" s="13"/>
      <c r="E186" s="13" t="s">
        <v>1</v>
      </c>
      <c r="F186" s="117"/>
      <c r="G186" s="139" t="e">
        <f t="shared" si="18"/>
        <v>#DIV/0!</v>
      </c>
      <c r="H186" s="36"/>
    </row>
    <row r="187" spans="1:106" s="20" customFormat="1" ht="12" outlineLevel="1" x14ac:dyDescent="0.2">
      <c r="A187" s="35" t="s">
        <v>330</v>
      </c>
      <c r="B187" s="35" t="s">
        <v>331</v>
      </c>
      <c r="C187" s="13" t="s">
        <v>332</v>
      </c>
      <c r="D187" s="13"/>
      <c r="E187" s="13" t="s">
        <v>4</v>
      </c>
      <c r="F187" s="117"/>
      <c r="G187" s="139" t="e">
        <f t="shared" si="18"/>
        <v>#DIV/0!</v>
      </c>
      <c r="H187" s="36"/>
    </row>
    <row r="188" spans="1:106" s="20" customFormat="1" ht="12" outlineLevel="1" x14ac:dyDescent="0.2">
      <c r="A188" s="35" t="s">
        <v>333</v>
      </c>
      <c r="B188" s="35" t="s">
        <v>334</v>
      </c>
      <c r="C188" s="13" t="s">
        <v>327</v>
      </c>
      <c r="D188" s="13"/>
      <c r="E188" s="13" t="s">
        <v>4</v>
      </c>
      <c r="F188" s="117"/>
      <c r="G188" s="139" t="e">
        <f t="shared" si="18"/>
        <v>#DIV/0!</v>
      </c>
      <c r="H188" s="36"/>
    </row>
    <row r="189" spans="1:106" s="20" customFormat="1" ht="12" outlineLevel="1" x14ac:dyDescent="0.2">
      <c r="A189" s="35" t="s">
        <v>335</v>
      </c>
      <c r="B189" s="35" t="s">
        <v>336</v>
      </c>
      <c r="C189" s="13" t="s">
        <v>318</v>
      </c>
      <c r="D189" s="13"/>
      <c r="E189" s="13" t="s">
        <v>1</v>
      </c>
      <c r="F189" s="117"/>
      <c r="G189" s="139" t="e">
        <f t="shared" si="18"/>
        <v>#DIV/0!</v>
      </c>
      <c r="H189" s="36"/>
    </row>
    <row r="190" spans="1:106" s="20" customFormat="1" ht="24.75" outlineLevel="1" thickBot="1" x14ac:dyDescent="0.25">
      <c r="A190" s="83" t="s">
        <v>337</v>
      </c>
      <c r="B190" s="83" t="s">
        <v>338</v>
      </c>
      <c r="C190" s="84"/>
      <c r="D190" s="84"/>
      <c r="E190" s="85" t="s">
        <v>0</v>
      </c>
      <c r="F190" s="118"/>
      <c r="G190" s="139" t="e">
        <f t="shared" si="18"/>
        <v>#DIV/0!</v>
      </c>
      <c r="H190" s="91"/>
    </row>
    <row r="191" spans="1:106" s="20" customFormat="1" ht="15.75" customHeight="1" outlineLevel="1" thickBot="1" x14ac:dyDescent="0.25">
      <c r="A191" s="97" t="s">
        <v>45</v>
      </c>
      <c r="B191" s="98"/>
      <c r="C191" s="98"/>
      <c r="D191" s="98"/>
      <c r="E191" s="105"/>
      <c r="F191" s="121">
        <f>SUM(F192:F193)</f>
        <v>0</v>
      </c>
      <c r="G191" s="121"/>
      <c r="H191" s="99"/>
      <c r="DB191" s="27"/>
    </row>
    <row r="192" spans="1:106" s="20" customFormat="1" ht="12" outlineLevel="1" x14ac:dyDescent="0.2">
      <c r="A192" s="76" t="s">
        <v>6</v>
      </c>
      <c r="B192" s="76" t="s">
        <v>339</v>
      </c>
      <c r="C192" s="77" t="s">
        <v>62</v>
      </c>
      <c r="D192" s="77"/>
      <c r="E192" s="77" t="s">
        <v>1</v>
      </c>
      <c r="F192" s="114"/>
      <c r="G192" s="139" t="e">
        <f t="shared" ref="G192:G193" si="19">F192/D192</f>
        <v>#DIV/0!</v>
      </c>
      <c r="H192" s="89"/>
    </row>
    <row r="193" spans="1:106" s="20" customFormat="1" ht="12.75" outlineLevel="1" thickBot="1" x14ac:dyDescent="0.25">
      <c r="A193" s="83" t="s">
        <v>7</v>
      </c>
      <c r="B193" s="83" t="s">
        <v>340</v>
      </c>
      <c r="C193" s="85" t="s">
        <v>341</v>
      </c>
      <c r="D193" s="85"/>
      <c r="E193" s="85" t="s">
        <v>4</v>
      </c>
      <c r="F193" s="119"/>
      <c r="G193" s="139" t="e">
        <f t="shared" si="19"/>
        <v>#DIV/0!</v>
      </c>
      <c r="H193" s="92"/>
    </row>
    <row r="194" spans="1:106" s="20" customFormat="1" ht="15.75" customHeight="1" outlineLevel="1" thickBot="1" x14ac:dyDescent="0.25">
      <c r="A194" s="97" t="s">
        <v>46</v>
      </c>
      <c r="B194" s="98"/>
      <c r="C194" s="98"/>
      <c r="D194" s="98"/>
      <c r="E194" s="105"/>
      <c r="F194" s="121">
        <f>SUM(F195:F201)</f>
        <v>0</v>
      </c>
      <c r="G194" s="121"/>
      <c r="H194" s="99"/>
      <c r="DB194" s="27"/>
    </row>
    <row r="195" spans="1:106" s="20" customFormat="1" ht="24" outlineLevel="1" x14ac:dyDescent="0.2">
      <c r="A195" s="76" t="s">
        <v>343</v>
      </c>
      <c r="B195" s="76" t="s">
        <v>344</v>
      </c>
      <c r="C195" s="77" t="s">
        <v>342</v>
      </c>
      <c r="D195" s="77"/>
      <c r="E195" s="77" t="s">
        <v>1</v>
      </c>
      <c r="F195" s="114"/>
      <c r="G195" s="139" t="e">
        <f t="shared" ref="G195:G201" si="20">F195/D195</f>
        <v>#DIV/0!</v>
      </c>
      <c r="H195" s="89"/>
    </row>
    <row r="196" spans="1:106" s="20" customFormat="1" ht="12" outlineLevel="1" x14ac:dyDescent="0.2">
      <c r="A196" s="35" t="s">
        <v>345</v>
      </c>
      <c r="B196" s="35" t="s">
        <v>346</v>
      </c>
      <c r="C196" s="13" t="s">
        <v>342</v>
      </c>
      <c r="D196" s="13"/>
      <c r="E196" s="13" t="s">
        <v>1</v>
      </c>
      <c r="F196" s="117"/>
      <c r="G196" s="139" t="e">
        <f t="shared" si="20"/>
        <v>#DIV/0!</v>
      </c>
      <c r="H196" s="36"/>
    </row>
    <row r="197" spans="1:106" s="20" customFormat="1" ht="12" outlineLevel="1" x14ac:dyDescent="0.2">
      <c r="A197" s="35" t="s">
        <v>347</v>
      </c>
      <c r="B197" s="35" t="s">
        <v>348</v>
      </c>
      <c r="C197" s="13" t="s">
        <v>342</v>
      </c>
      <c r="D197" s="13"/>
      <c r="E197" s="13" t="s">
        <v>1</v>
      </c>
      <c r="F197" s="117"/>
      <c r="G197" s="139" t="e">
        <f t="shared" si="20"/>
        <v>#DIV/0!</v>
      </c>
      <c r="H197" s="36"/>
    </row>
    <row r="198" spans="1:106" s="20" customFormat="1" ht="12" outlineLevel="1" x14ac:dyDescent="0.2">
      <c r="A198" s="35" t="s">
        <v>349</v>
      </c>
      <c r="B198" s="35" t="s">
        <v>350</v>
      </c>
      <c r="C198" s="13" t="s">
        <v>342</v>
      </c>
      <c r="D198" s="13"/>
      <c r="E198" s="13" t="s">
        <v>1</v>
      </c>
      <c r="F198" s="117"/>
      <c r="G198" s="139" t="e">
        <f t="shared" si="20"/>
        <v>#DIV/0!</v>
      </c>
      <c r="H198" s="36"/>
    </row>
    <row r="199" spans="1:106" s="20" customFormat="1" ht="12" outlineLevel="1" x14ac:dyDescent="0.2">
      <c r="A199" s="35" t="s">
        <v>351</v>
      </c>
      <c r="B199" s="35" t="s">
        <v>295</v>
      </c>
      <c r="C199" s="13" t="s">
        <v>342</v>
      </c>
      <c r="D199" s="13"/>
      <c r="E199" s="13" t="s">
        <v>1</v>
      </c>
      <c r="F199" s="117"/>
      <c r="G199" s="139" t="e">
        <f t="shared" si="20"/>
        <v>#DIV/0!</v>
      </c>
      <c r="H199" s="36"/>
    </row>
    <row r="200" spans="1:106" s="20" customFormat="1" ht="24" outlineLevel="1" x14ac:dyDescent="0.2">
      <c r="A200" s="35" t="s">
        <v>352</v>
      </c>
      <c r="B200" s="35" t="s">
        <v>353</v>
      </c>
      <c r="C200" s="13" t="s">
        <v>342</v>
      </c>
      <c r="D200" s="13"/>
      <c r="E200" s="13" t="s">
        <v>1</v>
      </c>
      <c r="F200" s="117"/>
      <c r="G200" s="139" t="e">
        <f t="shared" si="20"/>
        <v>#DIV/0!</v>
      </c>
      <c r="H200" s="36"/>
    </row>
    <row r="201" spans="1:106" s="20" customFormat="1" ht="30" customHeight="1" outlineLevel="1" thickBot="1" x14ac:dyDescent="0.25">
      <c r="A201" s="83" t="s">
        <v>354</v>
      </c>
      <c r="B201" s="83" t="s">
        <v>355</v>
      </c>
      <c r="C201" s="84"/>
      <c r="D201" s="84"/>
      <c r="E201" s="85" t="s">
        <v>0</v>
      </c>
      <c r="F201" s="118"/>
      <c r="G201" s="139" t="e">
        <f t="shared" si="20"/>
        <v>#DIV/0!</v>
      </c>
      <c r="H201" s="91"/>
    </row>
    <row r="202" spans="1:106" s="20" customFormat="1" ht="15.75" customHeight="1" thickBot="1" x14ac:dyDescent="0.25">
      <c r="A202" s="94" t="s">
        <v>356</v>
      </c>
      <c r="B202" s="95"/>
      <c r="C202" s="95"/>
      <c r="D202" s="95"/>
      <c r="E202" s="122"/>
      <c r="F202" s="104">
        <f>SUM(F207,F203)</f>
        <v>0</v>
      </c>
      <c r="G202" s="104"/>
      <c r="H202" s="96"/>
      <c r="DB202" s="27"/>
    </row>
    <row r="203" spans="1:106" s="20" customFormat="1" ht="15.75" customHeight="1" outlineLevel="1" thickBot="1" x14ac:dyDescent="0.25">
      <c r="A203" s="97" t="s">
        <v>47</v>
      </c>
      <c r="B203" s="98"/>
      <c r="C203" s="98"/>
      <c r="D203" s="98"/>
      <c r="E203" s="105"/>
      <c r="F203" s="121">
        <f>SUM(F204:F206)</f>
        <v>0</v>
      </c>
      <c r="G203" s="121"/>
      <c r="H203" s="99"/>
      <c r="DB203" s="27"/>
    </row>
    <row r="204" spans="1:106" s="20" customFormat="1" ht="12" outlineLevel="1" x14ac:dyDescent="0.2">
      <c r="A204" s="65" t="s">
        <v>357</v>
      </c>
      <c r="B204" s="65" t="s">
        <v>358</v>
      </c>
      <c r="C204" s="61" t="s">
        <v>222</v>
      </c>
      <c r="D204" s="61"/>
      <c r="E204" s="61" t="s">
        <v>4</v>
      </c>
      <c r="F204" s="108"/>
      <c r="G204" s="139" t="e">
        <f t="shared" ref="G204:G206" si="21">F204/D204</f>
        <v>#DIV/0!</v>
      </c>
      <c r="H204" s="62"/>
    </row>
    <row r="205" spans="1:106" s="20" customFormat="1" ht="12" outlineLevel="1" x14ac:dyDescent="0.2">
      <c r="A205" s="29" t="s">
        <v>359</v>
      </c>
      <c r="B205" s="29" t="s">
        <v>360</v>
      </c>
      <c r="C205" s="10" t="s">
        <v>222</v>
      </c>
      <c r="D205" s="10"/>
      <c r="E205" s="10" t="s">
        <v>4</v>
      </c>
      <c r="F205" s="106"/>
      <c r="G205" s="139" t="e">
        <f t="shared" si="21"/>
        <v>#DIV/0!</v>
      </c>
      <c r="H205" s="30"/>
    </row>
    <row r="206" spans="1:106" s="20" customFormat="1" ht="12.75" outlineLevel="1" thickBot="1" x14ac:dyDescent="0.25">
      <c r="A206" s="66" t="s">
        <v>361</v>
      </c>
      <c r="B206" s="66" t="s">
        <v>362</v>
      </c>
      <c r="C206" s="68" t="s">
        <v>222</v>
      </c>
      <c r="D206" s="68"/>
      <c r="E206" s="68" t="s">
        <v>4</v>
      </c>
      <c r="F206" s="107"/>
      <c r="G206" s="139" t="e">
        <f t="shared" si="21"/>
        <v>#DIV/0!</v>
      </c>
      <c r="H206" s="70"/>
    </row>
    <row r="207" spans="1:106" s="20" customFormat="1" ht="15.75" customHeight="1" outlineLevel="1" thickBot="1" x14ac:dyDescent="0.25">
      <c r="A207" s="97" t="s">
        <v>49</v>
      </c>
      <c r="B207" s="98"/>
      <c r="C207" s="98"/>
      <c r="D207" s="98"/>
      <c r="E207" s="105"/>
      <c r="F207" s="121">
        <f>SUM(F208:F210)</f>
        <v>0</v>
      </c>
      <c r="G207" s="121"/>
      <c r="H207" s="99"/>
      <c r="DB207" s="27"/>
    </row>
    <row r="208" spans="1:106" s="20" customFormat="1" ht="12" outlineLevel="1" x14ac:dyDescent="0.2">
      <c r="A208" s="71" t="s">
        <v>48</v>
      </c>
      <c r="B208" s="60"/>
      <c r="C208" s="72"/>
      <c r="D208" s="72"/>
      <c r="E208" s="72"/>
      <c r="F208" s="112"/>
      <c r="G208" s="139" t="e">
        <f t="shared" ref="G208:G210" si="22">F208/D208</f>
        <v>#DIV/0!</v>
      </c>
      <c r="H208" s="73"/>
    </row>
    <row r="209" spans="1:106" s="20" customFormat="1" ht="12" outlineLevel="1" x14ac:dyDescent="0.2">
      <c r="A209" s="29" t="s">
        <v>363</v>
      </c>
      <c r="B209" s="29" t="s">
        <v>364</v>
      </c>
      <c r="C209" s="10" t="s">
        <v>365</v>
      </c>
      <c r="D209" s="10"/>
      <c r="E209" s="10" t="s">
        <v>1</v>
      </c>
      <c r="F209" s="106"/>
      <c r="G209" s="139" t="e">
        <f t="shared" si="22"/>
        <v>#DIV/0!</v>
      </c>
      <c r="H209" s="30"/>
    </row>
    <row r="210" spans="1:106" s="20" customFormat="1" ht="12.75" outlineLevel="1" thickBot="1" x14ac:dyDescent="0.25">
      <c r="A210" s="66" t="s">
        <v>366</v>
      </c>
      <c r="B210" s="66" t="s">
        <v>367</v>
      </c>
      <c r="C210" s="68" t="s">
        <v>368</v>
      </c>
      <c r="D210" s="68"/>
      <c r="E210" s="68" t="s">
        <v>4</v>
      </c>
      <c r="F210" s="107"/>
      <c r="G210" s="139" t="e">
        <f t="shared" si="22"/>
        <v>#DIV/0!</v>
      </c>
      <c r="H210" s="70"/>
    </row>
    <row r="211" spans="1:106" s="20" customFormat="1" ht="15.75" customHeight="1" thickBot="1" x14ac:dyDescent="0.25">
      <c r="A211" s="94" t="s">
        <v>369</v>
      </c>
      <c r="B211" s="95"/>
      <c r="C211" s="95"/>
      <c r="D211" s="95"/>
      <c r="E211" s="122"/>
      <c r="F211" s="104">
        <f>SUM(F212)</f>
        <v>0</v>
      </c>
      <c r="G211" s="104"/>
      <c r="H211" s="96"/>
      <c r="DB211" s="27"/>
    </row>
    <row r="212" spans="1:106" s="20" customFormat="1" ht="15.75" hidden="1" customHeight="1" outlineLevel="1" thickBot="1" x14ac:dyDescent="0.25">
      <c r="A212" s="97" t="s">
        <v>2</v>
      </c>
      <c r="B212" s="98"/>
      <c r="C212" s="98"/>
      <c r="D212" s="98"/>
      <c r="E212" s="105"/>
      <c r="F212" s="121">
        <f>SUM(F213:F216)</f>
        <v>0</v>
      </c>
      <c r="G212" s="121"/>
      <c r="H212" s="99"/>
      <c r="DB212" s="27"/>
    </row>
    <row r="213" spans="1:106" s="20" customFormat="1" ht="12" hidden="1" outlineLevel="1" x14ac:dyDescent="0.2">
      <c r="A213" s="86" t="s">
        <v>50</v>
      </c>
      <c r="B213" s="60"/>
      <c r="C213" s="61" t="s">
        <v>3</v>
      </c>
      <c r="D213" s="61"/>
      <c r="E213" s="72" t="s">
        <v>1</v>
      </c>
      <c r="F213" s="108"/>
      <c r="G213" s="135"/>
      <c r="H213" s="62"/>
    </row>
    <row r="214" spans="1:106" s="20" customFormat="1" ht="12" hidden="1" outlineLevel="1" x14ac:dyDescent="0.2">
      <c r="A214" s="38" t="s">
        <v>51</v>
      </c>
      <c r="B214" s="33"/>
      <c r="C214" s="10" t="s">
        <v>3</v>
      </c>
      <c r="D214" s="10"/>
      <c r="E214" s="9" t="s">
        <v>1</v>
      </c>
      <c r="F214" s="106"/>
      <c r="G214" s="136"/>
      <c r="H214" s="30"/>
      <c r="I214" s="37"/>
    </row>
    <row r="215" spans="1:106" s="20" customFormat="1" ht="12" hidden="1" outlineLevel="1" x14ac:dyDescent="0.2">
      <c r="A215" s="38" t="s">
        <v>52</v>
      </c>
      <c r="B215" s="33"/>
      <c r="C215" s="10" t="s">
        <v>3</v>
      </c>
      <c r="D215" s="10"/>
      <c r="E215" s="9" t="s">
        <v>1</v>
      </c>
      <c r="F215" s="106"/>
      <c r="G215" s="136"/>
      <c r="H215" s="30"/>
    </row>
    <row r="216" spans="1:106" s="20" customFormat="1" ht="12" hidden="1" outlineLevel="1" x14ac:dyDescent="0.2">
      <c r="A216" s="87" t="s">
        <v>53</v>
      </c>
      <c r="B216" s="57"/>
      <c r="C216" s="68" t="s">
        <v>3</v>
      </c>
      <c r="D216" s="68"/>
      <c r="E216" s="58" t="s">
        <v>1</v>
      </c>
      <c r="F216" s="107"/>
      <c r="G216" s="137"/>
      <c r="H216" s="70"/>
    </row>
    <row r="217" spans="1:106" ht="15.75" collapsed="1" thickBot="1" x14ac:dyDescent="0.3"/>
    <row r="218" spans="1:106" s="7" customFormat="1" ht="15.75" thickBot="1" x14ac:dyDescent="0.3">
      <c r="A218" s="143" t="s">
        <v>469</v>
      </c>
      <c r="B218" s="55"/>
      <c r="C218" s="39"/>
      <c r="D218" s="39"/>
      <c r="E218" s="39"/>
      <c r="F218" s="40" t="e">
        <f>F15+F16+F17+F111+F202+F211</f>
        <v>#REF!</v>
      </c>
      <c r="G218" s="138"/>
      <c r="I218" s="41"/>
      <c r="J218" s="42"/>
    </row>
    <row r="219" spans="1:106" s="7" customFormat="1" ht="12.75" x14ac:dyDescent="0.2">
      <c r="A219" s="8"/>
      <c r="B219" s="93"/>
      <c r="C219" s="22"/>
      <c r="D219" s="22"/>
      <c r="E219" s="22" t="s">
        <v>21</v>
      </c>
      <c r="F219" s="43"/>
      <c r="G219" s="102"/>
      <c r="I219" s="44"/>
      <c r="J219" s="45"/>
    </row>
    <row r="220" spans="1:106" s="7" customFormat="1" ht="12.75" x14ac:dyDescent="0.2">
      <c r="A220" s="8" t="s">
        <v>463</v>
      </c>
      <c r="B220" s="93"/>
      <c r="C220" s="22"/>
      <c r="D220" s="22"/>
      <c r="E220" s="22"/>
      <c r="F220" s="43"/>
      <c r="G220" s="102"/>
      <c r="I220" s="44"/>
      <c r="J220" s="45"/>
    </row>
    <row r="221" spans="1:106" s="7" customFormat="1" ht="12.75" x14ac:dyDescent="0.2">
      <c r="A221" s="8" t="s">
        <v>468</v>
      </c>
      <c r="B221" s="93"/>
      <c r="C221" s="22"/>
      <c r="D221" s="22"/>
      <c r="E221" s="22"/>
      <c r="F221" s="43"/>
      <c r="G221" s="102"/>
      <c r="I221" s="44"/>
      <c r="J221" s="45"/>
    </row>
    <row r="222" spans="1:106" s="7" customFormat="1" ht="12.75" x14ac:dyDescent="0.2">
      <c r="A222" s="123" t="s">
        <v>464</v>
      </c>
      <c r="B222" s="93"/>
      <c r="C222" s="22"/>
      <c r="D222" s="22"/>
      <c r="E222" s="46"/>
      <c r="F222" s="43"/>
      <c r="G222" s="102"/>
      <c r="I222" s="47"/>
      <c r="J222" s="45"/>
    </row>
    <row r="223" spans="1:106" s="7" customFormat="1" ht="12.75" x14ac:dyDescent="0.2">
      <c r="A223" s="123" t="s">
        <v>465</v>
      </c>
      <c r="B223" s="93"/>
      <c r="C223" s="22"/>
      <c r="D223" s="22"/>
      <c r="E223" s="46"/>
      <c r="F223" s="43"/>
      <c r="G223" s="102"/>
      <c r="I223" s="47"/>
      <c r="J223" s="45"/>
    </row>
    <row r="224" spans="1:106" s="7" customFormat="1" ht="12.75" x14ac:dyDescent="0.2">
      <c r="A224" s="123" t="s">
        <v>466</v>
      </c>
      <c r="B224" s="93"/>
      <c r="C224" s="22"/>
      <c r="D224" s="22"/>
      <c r="E224" s="46"/>
      <c r="F224" s="43"/>
      <c r="G224" s="102"/>
      <c r="I224" s="47"/>
      <c r="J224" s="45"/>
    </row>
    <row r="225" spans="1:10" s="7" customFormat="1" ht="12.75" x14ac:dyDescent="0.2">
      <c r="A225" s="123" t="s">
        <v>467</v>
      </c>
      <c r="B225" s="93"/>
      <c r="C225" s="22"/>
      <c r="D225" s="22"/>
      <c r="E225" s="46"/>
      <c r="F225" s="43"/>
      <c r="G225" s="102"/>
      <c r="I225" s="47"/>
      <c r="J225" s="45"/>
    </row>
    <row r="226" spans="1:10" s="7" customFormat="1" ht="12.75" x14ac:dyDescent="0.2">
      <c r="A226" s="123" t="s">
        <v>381</v>
      </c>
      <c r="B226" s="93"/>
      <c r="C226" s="22"/>
      <c r="D226" s="22"/>
      <c r="E226" s="46"/>
      <c r="F226" s="43"/>
      <c r="G226" s="102"/>
      <c r="I226" s="47"/>
      <c r="J226" s="45"/>
    </row>
    <row r="227" spans="1:10" s="7" customFormat="1" ht="12.75" x14ac:dyDescent="0.2">
      <c r="A227" s="123" t="s">
        <v>470</v>
      </c>
      <c r="B227" s="93"/>
      <c r="C227" s="22"/>
      <c r="D227" s="22"/>
      <c r="E227" s="46"/>
      <c r="F227" s="43"/>
      <c r="G227" s="102"/>
      <c r="I227" s="47"/>
      <c r="J227" s="45"/>
    </row>
    <row r="228" spans="1:10" s="7" customFormat="1" ht="13.5" thickBot="1" x14ac:dyDescent="0.25">
      <c r="A228" s="8"/>
      <c r="B228" s="93"/>
      <c r="C228" s="22"/>
      <c r="D228" s="22"/>
      <c r="E228" s="22"/>
      <c r="F228" s="48"/>
      <c r="G228" s="22"/>
    </row>
    <row r="229" spans="1:10" s="7" customFormat="1" ht="15.75" thickBot="1" x14ac:dyDescent="0.3">
      <c r="A229" s="143" t="s">
        <v>473</v>
      </c>
      <c r="B229" s="142"/>
      <c r="C229" s="39"/>
      <c r="D229" s="39"/>
      <c r="E229" s="39"/>
      <c r="F229" s="40" t="e">
        <f>SUM(F218:F227)</f>
        <v>#REF!</v>
      </c>
      <c r="G229" s="138"/>
      <c r="J229" s="49"/>
    </row>
  </sheetData>
  <mergeCells count="5">
    <mergeCell ref="A13:H13"/>
    <mergeCell ref="A3:B3"/>
    <mergeCell ref="A4:B4"/>
    <mergeCell ref="A5:B5"/>
    <mergeCell ref="A1:H1"/>
  </mergeCells>
  <dataValidations count="2">
    <dataValidation type="list" allowBlank="1" showInputMessage="1" showErrorMessage="1" sqref="C8">
      <formula1>$DB$7:$DB$8</formula1>
    </dataValidation>
    <dataValidation type="list" allowBlank="1" showInputMessage="1" showErrorMessage="1" sqref="C9">
      <formula1>$DB$10:$DB$15</formula1>
    </dataValidation>
  </dataValidations>
  <printOptions horizontalCentered="1" verticalCentered="1"/>
  <pageMargins left="0.25" right="0.25" top="0.75" bottom="0.75" header="0.3" footer="0.3"/>
  <pageSetup scale="87" fitToHeight="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Projecttype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Bhansali, Saloni</dc:creator>
  <cp:lastModifiedBy>Disotell Jennifer</cp:lastModifiedBy>
  <cp:lastPrinted>2018-02-21T19:18:49Z</cp:lastPrinted>
  <dcterms:created xsi:type="dcterms:W3CDTF">2017-11-08T21:13:58Z</dcterms:created>
  <dcterms:modified xsi:type="dcterms:W3CDTF">2018-04-30T15:32:03Z</dcterms:modified>
</cp:coreProperties>
</file>